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Geord\Downloads\"/>
    </mc:Choice>
  </mc:AlternateContent>
  <xr:revisionPtr revIDLastSave="0" documentId="13_ncr:1_{67E23433-BE88-4127-A4D1-89F7CCC60A91}" xr6:coauthVersionLast="47" xr6:coauthVersionMax="47" xr10:uidLastSave="{00000000-0000-0000-0000-000000000000}"/>
  <bookViews>
    <workbookView xWindow="4845" yWindow="4845" windowWidth="28800" windowHeight="15435" tabRatio="784" xr2:uid="{00000000-000D-0000-FFFF-FFFF00000000}"/>
  </bookViews>
  <sheets>
    <sheet name="IMPORTANT NOTICE" sheetId="9" r:id="rId1"/>
    <sheet name="INVESTMENT PORTFOLIO" sheetId="4" r:id="rId2"/>
    <sheet name="OFFICE PORTFOLIO" sheetId="1" r:id="rId3"/>
    <sheet name="INDUSTRIAL PORTFOLIO" sheetId="2" r:id="rId4"/>
    <sheet name="RETAIL PORTFOLIO" sheetId="3" r:id="rId5"/>
    <sheet name="OFFICE ASSETS" sheetId="5" r:id="rId6"/>
    <sheet name="RETAIL ASSETS" sheetId="7" r:id="rId7"/>
    <sheet name="INDUSTRIAL ASSETS" sheetId="6" r:id="rId8"/>
    <sheet name="BTR ASSETS" sheetId="10" r:id="rId9"/>
    <sheet name="NOI RECONCILIATION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___Ade1" localSheetId="3">'[1]Expiry Profile'!#REF!</definedName>
    <definedName name="___Ade1">'[1]Expiry Profile'!#REF!</definedName>
    <definedName name="___Aku1" localSheetId="3">'[1]Expiry Profile'!#REF!</definedName>
    <definedName name="___Aku1">'[1]Expiry Profile'!#REF!</definedName>
    <definedName name="___Ale1" localSheetId="3">'[1]Expiry Profile'!#REF!</definedName>
    <definedName name="___Ale1">'[1]Expiry Profile'!#REF!</definedName>
    <definedName name="___Arc1" localSheetId="3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 localSheetId="1">_3731+#REF!+#REF!+#REF!+#REF!+#REF!+#REF!+#REF!+#REF!+#REF!+#REF!+#REF!+#REF!+#REF!+#REF!+#REF!+#REF!+#REF!+#REF!+#REF!+#REF!+#REF!+#REF!+#REF!+#REF!+#REF!+#REF!+#REF!</definedName>
    <definedName name="_3732" localSheetId="4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 localSheetId="1">_3800+#REF!+#REF!+#REF!+#REF!+#REF!+#REF!+#REF!+#REF!+#REF!+#REF!+#REF!+#REF!+#REF!+#REF!+#REF!+#REF!+#REF!+#REF!+#REF!+#REF!+#REF!+#REF!+#REF!+#REF!+#REF!+#REF!+#REF!</definedName>
    <definedName name="_3801" localSheetId="4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3">'INDUSTRIAL PORTFOLIO'!_3801+#REF!+#REF!+#REF!+#REF!+#REF!+#REF!+#REF!+#REF!+#REF!+#REF!+#REF!+#REF!+#REF!+#REF!+#REF!+#REF!+#REF!+#REF!+#REF!+#REF!+#REF!+#REF!+#REF!+#REF!+#REF!+#REF!+#REF!</definedName>
    <definedName name="_3802" localSheetId="1">'INVESTMENT PORTFOLIO'!_3801+#REF!+#REF!+#REF!+#REF!+#REF!+#REF!+#REF!+#REF!+#REF!+#REF!+#REF!+#REF!+#REF!+#REF!+#REF!+#REF!+#REF!+#REF!+#REF!+#REF!+#REF!+#REF!+#REF!+#REF!+#REF!+#REF!+#REF!</definedName>
    <definedName name="_3802" localSheetId="4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 localSheetId="1">_5731+#REF!+#REF!+#REF!+#REF!+#REF!+#REF!+#REF!+#REF!+#REF!+#REF!+#REF!+#REF!+#REF!+#REF!+#REF!+#REF!+#REF!+#REF!+#REF!+#REF!+#REF!+#REF!+#REF!+#REF!+#REF!+#REF!+#REF!</definedName>
    <definedName name="_5732" localSheetId="4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 localSheetId="1">_7731+#REF!+#REF!+#REF!+#REF!+#REF!+#REF!+#REF!+#REF!+#REF!+#REF!+#REF!+#REF!+#REF!+#REF!+#REF!+#REF!+#REF!+#REF!+#REF!+#REF!+#REF!+#REF!+#REF!+#REF!+#REF!+#REF!+#REF!</definedName>
    <definedName name="_7732" localSheetId="4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 localSheetId="1">_9731+#REF!+#REF!+#REF!+#REF!+#REF!+#REF!+#REF!+#REF!+#REF!+#REF!+#REF!+#REF!+#REF!+#REF!+#REF!+#REF!+#REF!+#REF!+#REF!+#REF!+#REF!+#REF!+#REF!+#REF!+#REF!+#REF!+#REF!</definedName>
    <definedName name="_9732" localSheetId="4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3">'[2]Expiry Profile'!#REF!</definedName>
    <definedName name="_Ade1">'[2]Expiry Profile'!#REF!</definedName>
    <definedName name="_Aku1" localSheetId="3">'[2]Expiry Profile'!#REF!</definedName>
    <definedName name="_Aku1">'[2]Expiry Profile'!#REF!</definedName>
    <definedName name="_Ale1" localSheetId="3">'[2]Expiry Profile'!#REF!</definedName>
    <definedName name="_Ale1">'[2]Expiry Profile'!#REF!</definedName>
    <definedName name="_Arc1" localSheetId="3">'[2]Expiry Profile'!#REF!</definedName>
    <definedName name="_Arc1">'[2]Expiry Profile'!#REF!</definedName>
    <definedName name="_Ban1" localSheetId="3">'[2]Expiry Profile'!#REF!</definedName>
    <definedName name="_Ban1">'[2]Expiry Profile'!#REF!</definedName>
    <definedName name="_Bon1" localSheetId="3">'[2]Expiry Profile'!#REF!</definedName>
    <definedName name="_Bon1">'[2]Expiry Profile'!#REF!</definedName>
    <definedName name="_Che1" localSheetId="3">'[2]Expiry Profile'!#REF!</definedName>
    <definedName name="_Che1">'[2]Expiry Profile'!#REF!</definedName>
    <definedName name="_Cri1" localSheetId="3">'[2]Expiry Profile'!#REF!</definedName>
    <definedName name="_Cri1">'[2]Expiry Profile'!#REF!</definedName>
    <definedName name="_Don1" localSheetId="3">'[2]Expiry Profile'!#REF!</definedName>
    <definedName name="_Don1">'[2]Expiry Profile'!#REF!</definedName>
    <definedName name="_Hol1" localSheetId="3">'[2]Expiry Profile'!#REF!</definedName>
    <definedName name="_Hol1">'[2]Expiry Profile'!#REF!</definedName>
    <definedName name="_Jul1" localSheetId="3">'[2]Expiry Profile'!#REF!</definedName>
    <definedName name="_Jul1">'[2]Expiry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 localSheetId="3">'[2]Expiry Profile'!#REF!</definedName>
    <definedName name="_Kog1">'[2]Expiry Profile'!#REF!</definedName>
    <definedName name="_Min1" localSheetId="3">'[2]Expiry Profile'!#REF!</definedName>
    <definedName name="_Min1">'[2]Expiry Profile'!#REF!</definedName>
    <definedName name="_Order1" hidden="1">255</definedName>
    <definedName name="_Order2" hidden="1">255</definedName>
    <definedName name="_Pen1" localSheetId="3">'[2]Expiry Profile'!#REF!</definedName>
    <definedName name="_Pen1">'[2]Expiry Profile'!#REF!</definedName>
    <definedName name="_Roc1" localSheetId="3">'[2]Expiry Profile'!#REF!</definedName>
    <definedName name="_Roc1">'[2]Expiry Profile'!#REF!</definedName>
    <definedName name="_Rod1" localSheetId="3">'[2]Expiry Profile'!#REF!</definedName>
    <definedName name="_Rod1">'[2]Expiry Profile'!#REF!</definedName>
    <definedName name="_Sil1" localSheetId="3">'[2]Expiry Profile'!#REF!</definedName>
    <definedName name="_Sil1">'[2]Expiry Profile'!#REF!</definedName>
    <definedName name="_Sort" localSheetId="3" hidden="1">#REF!</definedName>
    <definedName name="_Sort" hidden="1">#REF!</definedName>
    <definedName name="_Wen1" localSheetId="3">'[2]Expiry Profile'!#REF!</definedName>
    <definedName name="_Wen1">'[2]Expiry Profile'!#REF!</definedName>
    <definedName name="_Wod1" localSheetId="3">'[2]Expiry Profile'!#REF!</definedName>
    <definedName name="_Wod1">'[2]Expiry Profile'!#REF!</definedName>
    <definedName name="Acquisition_cost_percent" localSheetId="3">[3]TWWH!#REF!</definedName>
    <definedName name="Acquisition_cost_percent">[3]TWWH!#REF!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 localSheetId="3">'[1]Expiry Profile'!#REF!</definedName>
    <definedName name="Argyle1">'[1]Expiry Profile'!#REF!</definedName>
    <definedName name="ASD" localSheetId="3">'[4]Income Statment'!#REF!</definedName>
    <definedName name="ASD">'[4]Income Statment'!#REF!</definedName>
    <definedName name="_xlnm.Auto_Close_Sheet" localSheetId="3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3">#REF!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[3]TWWH!#REF!</definedName>
    <definedName name="Borrowing_costs_percent">[3]TWWH!#REF!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[7]Parameters!$B$5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 localSheetId="3">'[1]Expiry Profile'!#REF!</definedName>
    <definedName name="Cher1">'[1]Expiry Profile'!#REF!</definedName>
    <definedName name="Cherrybrook" localSheetId="3">#REF!</definedName>
    <definedName name="Cherrybrook">#REF!</definedName>
    <definedName name="CMBSP" localSheetId="3">[8]Personnel!#REF!</definedName>
    <definedName name="CMBSP">[8]Personnel!#REF!</definedName>
    <definedName name="CMBSTest" localSheetId="3">[8]Personnel!#REF!</definedName>
    <definedName name="CMBSTest">[8]Personnel!#REF!</definedName>
    <definedName name="com">[9]Dropdowns!$C$1:$C$2</definedName>
    <definedName name="Commercial">#N/A</definedName>
    <definedName name="Cooleman" localSheetId="3">#REF!</definedName>
    <definedName name="Cooleman">#REF!</definedName>
    <definedName name="Cooleman1" localSheetId="3">'[1]Expiry Profile'!#REF!</definedName>
    <definedName name="Cooleman1">'[1]Expiry Profile'!#REF!</definedName>
    <definedName name="CORP_PL">'[6]CORP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3">[3]TWWH!#REF!</definedName>
    <definedName name="Discount_Rate">[3]TWWH!#REF!</definedName>
    <definedName name="DME_Dirty" hidden="1">"False"</definedName>
    <definedName name="Don" localSheetId="3">#REF!</definedName>
    <definedName name="Don">#REF!</definedName>
    <definedName name="FinPeriod">[9]Parameters!$B$6</definedName>
    <definedName name="Fixed_expenses" localSheetId="3">#REF!</definedName>
    <definedName name="Fixed_expenses">#REF!</definedName>
    <definedName name="FM_PL">'[6]FM BASE'!$F$8:$Y$71</definedName>
    <definedName name="G" localSheetId="3">#REF!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3">'[1]Expiry Profile'!#REF!</definedName>
    <definedName name="Huntingwood">'[1]Expiry Profile'!#REF!</definedName>
    <definedName name="Immediate_capex" localSheetId="3">[3]TWWH!#REF!</definedName>
    <definedName name="Immediate_capex">[3]TWWH!#REF!</definedName>
    <definedName name="Incentive_fee_percent" localSheetId="3">#REF!</definedName>
    <definedName name="Incentive_fee_percent">#REF!</definedName>
    <definedName name="Interest_Rate" localSheetId="3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[6]NSW!$AB$5:$AU$847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[3]TWWH!#REF!</definedName>
    <definedName name="LVR_percent">[3]TWWH!#REF!</definedName>
    <definedName name="MgmtSchedules">[10]Lists!$D$2:$E$13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3">#REF!</definedName>
    <definedName name="Number_of_rooms">#REF!</definedName>
    <definedName name="Number_of_years_to_hold" localSheetId="3">[3]TWWH!#REF!</definedName>
    <definedName name="Number_of_years_to_hold">[3]TWWH!#REF!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3">#REF!</definedName>
    <definedName name="Other_revenue_percent">#REF!</definedName>
    <definedName name="ownership1">[9]Dropdowns!$A$1:$A$6</definedName>
    <definedName name="Pen" localSheetId="3">#REF!</definedName>
    <definedName name="Pen">#REF!</definedName>
    <definedName name="Period">[7]Parameters!$B$2</definedName>
    <definedName name="PeriodName">[10]Lists!$A$2:$A$13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3">'INDUSTRIAL PORTFOLIO'!$A$1:$P$32</definedName>
    <definedName name="_xlnm.Print_Area" localSheetId="1">'INVESTMENT PORTFOLIO'!$A$1:$K$52</definedName>
    <definedName name="_xlnm.Print_Area" localSheetId="2">'OFFICE PORTFOLIO'!$A$1:$O$57</definedName>
    <definedName name="_xlnm.Print_Area" localSheetId="4">'RETAIL PORTFOLIO'!$A$1:$P$32</definedName>
    <definedName name="PRINT_TITLES_MI" localSheetId="3">#REF!</definedName>
    <definedName name="PRINT_TITLES_MI">#REF!</definedName>
    <definedName name="Purchase_price" localSheetId="3">[3]TWWH!#REF!</definedName>
    <definedName name="Purchase_price">[3]TWWH!#REF!</definedName>
    <definedName name="QLD_PL">'[6]QLD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[6]REC!$B$1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 localSheetId="3">[8]Personnel!#REF!</definedName>
    <definedName name="SBP">[8]Personnel!#REF!</definedName>
    <definedName name="Scrivener" localSheetId="3">'[1]Expiry Profile'!#REF!</definedName>
    <definedName name="Scrivener">'[1]Expiry Profile'!#REF!</definedName>
    <definedName name="sdf">[13]Dropdowns!$C$1:$C$2</definedName>
    <definedName name="Selling_costs_percent" localSheetId="3">[3]TWWH!#REF!</definedName>
    <definedName name="Selling_costs_percent">[3]TWWH!#REF!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heetState" hidden="1">"'2:-1:2:2:2:2:2:-1:2:2:2:2:2:2"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localSheetId="3" hidden="1">{"CF SUMMARY",#N/A,FALSE,"Cash Flow"}</definedName>
    <definedName name="ss" localSheetId="1" hidden="1">{"CF SUMMARY",#N/A,FALSE,"Cash Flow"}</definedName>
    <definedName name="ss" localSheetId="4" hidden="1">{"CF SUMMARY",#N/A,FALSE,"Cash Flow"}</definedName>
    <definedName name="ss" hidden="1">{"CF SUMMARY",#N/A,FALSE,"Cash Flow"}</definedName>
    <definedName name="ss_1" localSheetId="3" hidden="1">{"CF SUMMARY",#N/A,FALSE,"Cash Flow"}</definedName>
    <definedName name="ss_1" localSheetId="1" hidden="1">{"CF SUMMARY",#N/A,FALSE,"Cash Flow"}</definedName>
    <definedName name="ss_1" localSheetId="4" hidden="1">{"CF SUMMARY",#N/A,FALSE,"Cash Flow"}</definedName>
    <definedName name="ss_1" hidden="1">{"CF SUMMARY",#N/A,FALSE,"Cash Flow"}</definedName>
    <definedName name="ss_2" localSheetId="3" hidden="1">{"CF SUMMARY",#N/A,FALSE,"Cash Flow"}</definedName>
    <definedName name="ss_2" localSheetId="1" hidden="1">{"CF SUMMARY",#N/A,FALSE,"Cash Flow"}</definedName>
    <definedName name="ss_2" localSheetId="4" hidden="1">{"CF SUMMARY",#N/A,FALSE,"Cash Flow"}</definedName>
    <definedName name="ss_2" hidden="1">{"CF SUMMARY",#N/A,FALSE,"Cash Flow"}</definedName>
    <definedName name="ss_3" localSheetId="3" hidden="1">{"CF SUMMARY",#N/A,FALSE,"Cash Flow"}</definedName>
    <definedName name="ss_3" localSheetId="1" hidden="1">{"CF SUMMARY",#N/A,FALSE,"Cash Flow"}</definedName>
    <definedName name="ss_3" localSheetId="4" hidden="1">{"CF SUMMARY",#N/A,FALSE,"Cash Flow"}</definedName>
    <definedName name="ss_3" hidden="1">{"CF SUMMARY",#N/A,FALSE,"Cash Flow"}</definedName>
    <definedName name="ss_4" localSheetId="3" hidden="1">{"CF SUMMARY",#N/A,FALSE,"Cash Flow"}</definedName>
    <definedName name="ss_4" localSheetId="1" hidden="1">{"CF SUMMARY",#N/A,FALSE,"Cash Flow"}</definedName>
    <definedName name="ss_4" localSheetId="4" hidden="1">{"CF SUMMARY",#N/A,FALSE,"Cash Flow"}</definedName>
    <definedName name="ss_4" hidden="1">{"CF SUMMARY",#N/A,FALSE,"Cash Flow"}</definedName>
    <definedName name="ss_5" localSheetId="3" hidden="1">{"CF SUMMARY",#N/A,FALSE,"Cash Flow"}</definedName>
    <definedName name="ss_5" localSheetId="1" hidden="1">{"CF SUMMARY",#N/A,FALSE,"Cash Flow"}</definedName>
    <definedName name="ss_5" localSheetId="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 localSheetId="3">#REF!</definedName>
    <definedName name="T">#REF!</definedName>
    <definedName name="Taree" localSheetId="3">#REF!</definedName>
    <definedName name="Taree">#REF!</definedName>
    <definedName name="Taree1" localSheetId="3">'[1]Expiry Profile'!#REF!</definedName>
    <definedName name="Taree1">'[1]Expiry Profile'!#REF!</definedName>
    <definedName name="Terminal_cap_rate" localSheetId="3">[3]TWWH!#REF!</definedName>
    <definedName name="Terminal_cap_rate">[3]TWWH!#REF!</definedName>
    <definedName name="U" localSheetId="3">#REF!</definedName>
    <definedName name="U">#REF!</definedName>
    <definedName name="VIC_PL">'[6]VIC BASE'!$F$8:$Y$71</definedName>
    <definedName name="WA_PL">'[6]WA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 localSheetId="3">'[1]Expiry Profile'!#REF!</definedName>
    <definedName name="Woodcroft1">'[1]Expiry Profile'!#REF!</definedName>
    <definedName name="wrn.Summary." localSheetId="3" hidden="1">{"CF SUMMARY",#N/A,FALSE,"Cash Flow"}</definedName>
    <definedName name="wrn.Summary." localSheetId="1" hidden="1">{"CF SUMMARY",#N/A,FALSE,"Cash Flow"}</definedName>
    <definedName name="wrn.Summary." localSheetId="4" hidden="1">{"CF SUMMARY",#N/A,FALSE,"Cash Flow"}</definedName>
    <definedName name="wrn.Summary." hidden="1">{"CF SUMMARY",#N/A,FALSE,"Cash Flow"}</definedName>
    <definedName name="wrn.Summary._1" localSheetId="3" hidden="1">{"CF SUMMARY",#N/A,FALSE,"Cash Flow"}</definedName>
    <definedName name="wrn.Summary._1" localSheetId="1" hidden="1">{"CF SUMMARY",#N/A,FALSE,"Cash Flow"}</definedName>
    <definedName name="wrn.Summary._1" localSheetId="4" hidden="1">{"CF SUMMARY",#N/A,FALSE,"Cash Flow"}</definedName>
    <definedName name="wrn.Summary._1" hidden="1">{"CF SUMMARY",#N/A,FALSE,"Cash Flow"}</definedName>
    <definedName name="wrn.Summary._2" localSheetId="3" hidden="1">{"CF SUMMARY",#N/A,FALSE,"Cash Flow"}</definedName>
    <definedName name="wrn.Summary._2" localSheetId="1" hidden="1">{"CF SUMMARY",#N/A,FALSE,"Cash Flow"}</definedName>
    <definedName name="wrn.Summary._2" localSheetId="4" hidden="1">{"CF SUMMARY",#N/A,FALSE,"Cash Flow"}</definedName>
    <definedName name="wrn.Summary._2" hidden="1">{"CF SUMMARY",#N/A,FALSE,"Cash Flow"}</definedName>
    <definedName name="wrn.Summary._3" localSheetId="3" hidden="1">{"CF SUMMARY",#N/A,FALSE,"Cash Flow"}</definedName>
    <definedName name="wrn.Summary._3" localSheetId="1" hidden="1">{"CF SUMMARY",#N/A,FALSE,"Cash Flow"}</definedName>
    <definedName name="wrn.Summary._3" localSheetId="4" hidden="1">{"CF SUMMARY",#N/A,FALSE,"Cash Flow"}</definedName>
    <definedName name="wrn.Summary._3" hidden="1">{"CF SUMMARY",#N/A,FALSE,"Cash Flow"}</definedName>
    <definedName name="wrn.Summary._4" localSheetId="3" hidden="1">{"CF SUMMARY",#N/A,FALSE,"Cash Flow"}</definedName>
    <definedName name="wrn.Summary._4" localSheetId="1" hidden="1">{"CF SUMMARY",#N/A,FALSE,"Cash Flow"}</definedName>
    <definedName name="wrn.Summary._4" localSheetId="4" hidden="1">{"CF SUMMARY",#N/A,FALSE,"Cash Flow"}</definedName>
    <definedName name="wrn.Summary._4" hidden="1">{"CF SUMMARY",#N/A,FALSE,"Cash Flow"}</definedName>
    <definedName name="wrn.Summary._5" localSheetId="3" hidden="1">{"CF SUMMARY",#N/A,FALSE,"Cash Flow"}</definedName>
    <definedName name="wrn.Summary._5" localSheetId="1" hidden="1">{"CF SUMMARY",#N/A,FALSE,"Cash Flow"}</definedName>
    <definedName name="wrn.Summary._5" localSheetId="4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8" l="1"/>
  <c r="F11" i="8"/>
  <c r="E11" i="8"/>
  <c r="D11" i="8"/>
  <c r="C11" i="8"/>
  <c r="O25" i="2"/>
  <c r="H25" i="7"/>
  <c r="E23" i="8"/>
  <c r="D23" i="8"/>
  <c r="C23" i="8"/>
  <c r="J54" i="3" l="1"/>
  <c r="H25" i="4" l="1"/>
  <c r="J54" i="1" l="1"/>
  <c r="J49" i="4"/>
  <c r="C25" i="2" l="1"/>
  <c r="C26" i="4" l="1"/>
  <c r="C29" i="3"/>
  <c r="J28" i="3"/>
  <c r="J27" i="1"/>
  <c r="C26" i="1"/>
</calcChain>
</file>

<file path=xl/sharedStrings.xml><?xml version="1.0" encoding="utf-8"?>
<sst xmlns="http://schemas.openxmlformats.org/spreadsheetml/2006/main" count="620" uniqueCount="368">
  <si>
    <t>Premium</t>
  </si>
  <si>
    <t>A Grade</t>
  </si>
  <si>
    <t>B Grade</t>
  </si>
  <si>
    <t>ACT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</si>
  <si>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</si>
  <si>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</si>
  <si>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</si>
  <si>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</si>
  <si>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</si>
  <si>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</si>
  <si>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</si>
  <si>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</si>
  <si>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</si>
  <si>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</si>
  <si>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</si>
  <si>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</si>
  <si>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</si>
  <si>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</si>
  <si>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</si>
  <si>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>WA</t>
  </si>
  <si>
    <t>INVESTMENT:  LEASE EXPIRY PROFILE (by income)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</si>
  <si>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</si>
  <si>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</si>
  <si>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</si>
  <si>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</si>
  <si>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</si>
  <si>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</si>
  <si>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</si>
  <si>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</si>
  <si>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</si>
  <si>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</si>
  <si>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</si>
  <si>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</si>
  <si>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</si>
  <si>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</si>
  <si>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</si>
  <si>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</si>
  <si>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</si>
  <si>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</si>
  <si>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</si>
  <si>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</si>
  <si>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Directors Valuation</t>
  </si>
  <si>
    <t>5.0 Star</t>
  </si>
  <si>
    <t>40 MILLER STREET</t>
  </si>
  <si>
    <t>A</t>
  </si>
  <si>
    <t>10-20 BOND STREET</t>
  </si>
  <si>
    <t>SYDNEY, NSW</t>
  </si>
  <si>
    <t>5.5 Star</t>
  </si>
  <si>
    <t>200 GEORGE STREET</t>
  </si>
  <si>
    <t>JLL</t>
  </si>
  <si>
    <t>275 KENT STREET</t>
  </si>
  <si>
    <t>60 MARGARET STREET</t>
  </si>
  <si>
    <t>QUAY WEST CAR PARK, 109-111 HARRINGTON STREET</t>
  </si>
  <si>
    <t>1 DARLING ISLAND</t>
  </si>
  <si>
    <t>PYRMONT, NSW</t>
  </si>
  <si>
    <t>65 PIRRAMA ROAD</t>
  </si>
  <si>
    <t>6.0 Star</t>
  </si>
  <si>
    <t>-</t>
  </si>
  <si>
    <t>699 BOURKE STREET</t>
  </si>
  <si>
    <t>MELBOURNE, VIC</t>
  </si>
  <si>
    <t>367 COLLINS STREET</t>
  </si>
  <si>
    <t>380 ST KILDA ROAD</t>
  </si>
  <si>
    <t>4.5 Star</t>
  </si>
  <si>
    <t>RIVERSIDE QUAY</t>
  </si>
  <si>
    <t>SOUTHBANK, VIC</t>
  </si>
  <si>
    <t>2 RIVERSIDE QUAY</t>
  </si>
  <si>
    <t>23 FURZER STREET</t>
  </si>
  <si>
    <t>PHILLIP, ACT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</si>
  <si>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</si>
  <si>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</si>
  <si>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</si>
  <si>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</si>
  <si>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</si>
  <si>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</si>
  <si>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>664 COLLINS STREET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</si>
  <si>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</si>
  <si>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</si>
  <si>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</si>
  <si>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INVESTMENTS IN JOINT VENTURES TOTAL</t>
  </si>
  <si>
    <t>OFFICE TOTAL</t>
  </si>
  <si>
    <t>INDUSTRIAL PORTFOLIO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</si>
  <si>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</si>
  <si>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</si>
  <si>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</si>
  <si>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</si>
  <si>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</si>
  <si>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</si>
  <si>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PRESTONS, NSW</t>
  </si>
  <si>
    <t>1-47 PERCIVAL ROAD</t>
  </si>
  <si>
    <t>SMITHFIELD, NSW</t>
  </si>
  <si>
    <t>39 BRITTON STREET</t>
  </si>
  <si>
    <t>8 BRABHAM DRIVE</t>
  </si>
  <si>
    <t>HUNTINGWOOD, NSW</t>
  </si>
  <si>
    <t>SMEATON GRANGE, NSW</t>
  </si>
  <si>
    <t xml:space="preserve">274 VICTORIA ROAD </t>
  </si>
  <si>
    <t>INDUSTRIAL INVESTMENT PROPERTIES TOTAL</t>
  </si>
  <si>
    <t>INDUSTRIAL TOTAL</t>
  </si>
  <si>
    <t>RETAIL PORTFOLIO</t>
  </si>
  <si>
    <t>GLA</t>
  </si>
  <si>
    <t>CENTRE 
MAT</t>
  </si>
  <si>
    <t>OCCUPANCY
COSTS</t>
  </si>
  <si>
    <t>DRUMMOYNE, NSW</t>
  </si>
  <si>
    <t>OUTLET CENTRE</t>
  </si>
  <si>
    <t>BROADWAY SYDNEY</t>
  </si>
  <si>
    <t>GLEBE, NSW</t>
  </si>
  <si>
    <t>REGIONAL</t>
  </si>
  <si>
    <t>NEIGHBOURHOOD</t>
  </si>
  <si>
    <t>EAST VILLAGE</t>
  </si>
  <si>
    <t>ZETLAND, NSW</t>
  </si>
  <si>
    <t>SUB REGIONAL</t>
  </si>
  <si>
    <t>GREENWOOD PLAZA</t>
  </si>
  <si>
    <t>CBD RETAIL</t>
  </si>
  <si>
    <t>METCENTRE</t>
  </si>
  <si>
    <t>RHODES WATERSIDE</t>
  </si>
  <si>
    <t>RHODES, NSW</t>
  </si>
  <si>
    <t>STANHOPE VILLAGE</t>
  </si>
  <si>
    <t>STANHOPE GARDENS, NSW</t>
  </si>
  <si>
    <t>HAROLD PARK, NSW</t>
  </si>
  <si>
    <t>KAWANA SHOPPINGWORLD</t>
  </si>
  <si>
    <t>BUDDINA, QLD</t>
  </si>
  <si>
    <t>ORION SPRINGFIELD CENTRAL</t>
  </si>
  <si>
    <t>SPRINGFIELD, QLD</t>
  </si>
  <si>
    <t>NUNDAH, QLD</t>
  </si>
  <si>
    <t>MOONEE PONDS CENTRAL</t>
  </si>
  <si>
    <t>MOONEE PONDS, VIC</t>
  </si>
  <si>
    <t>COOLEMAN COURT</t>
  </si>
  <si>
    <t>WESTON, ACT</t>
  </si>
  <si>
    <t>RETAIL INVESTMENT PROPERTIES TOTAL</t>
  </si>
  <si>
    <t>RETAIL TOTAL</t>
  </si>
  <si>
    <t>Retail</t>
  </si>
  <si>
    <t>Tucker Box Hotel Group</t>
  </si>
  <si>
    <t>Mirvac 8 Chifley Trust</t>
  </si>
  <si>
    <t>36 GOW STREET</t>
  </si>
  <si>
    <t>PADSTOW, NSW</t>
  </si>
  <si>
    <t>Investment Property Expenses</t>
  </si>
  <si>
    <t>Colliers</t>
  </si>
  <si>
    <t>50% Mirvac, 50% JP Morgan</t>
  </si>
  <si>
    <t>FY23</t>
  </si>
  <si>
    <t>75 GEORGE STREET</t>
  </si>
  <si>
    <t>PARRAMATTA, NSW</t>
  </si>
  <si>
    <t>DAVID MALCOLM JUSTICE CENTRE, 28 BARRACK STREET</t>
  </si>
  <si>
    <t>50% Mirvac, 50% ISPT</t>
  </si>
  <si>
    <t>33.3% Mirvac, 33.3% AMP, 33.3% SUNSUPER</t>
  </si>
  <si>
    <t>50% Mirvac, 50% Keppel REIT</t>
  </si>
  <si>
    <t>TRAMSHEDS SYDNEY</t>
  </si>
  <si>
    <t>TOOMBUL</t>
  </si>
  <si>
    <t>SOUTH VILLAGE SHOPPING CENTRE</t>
  </si>
  <si>
    <t>50% Mirvac, 50% Perron</t>
  </si>
  <si>
    <t>Industrial</t>
  </si>
  <si>
    <t>12,615 SQM</t>
  </si>
  <si>
    <t>38,983 SQM</t>
  </si>
  <si>
    <t>398 SQM</t>
  </si>
  <si>
    <t>22,197 SQM</t>
  </si>
  <si>
    <t>15,931 SQM</t>
  </si>
  <si>
    <t>50% Mirvac, 50% Prime Property Fund Asia Limited Partnership</t>
  </si>
  <si>
    <t>19,303 SQM</t>
  </si>
  <si>
    <t>26,476 SQM</t>
  </si>
  <si>
    <t>21,132 SQM</t>
  </si>
  <si>
    <t>46,167 SQM</t>
  </si>
  <si>
    <t>B</t>
  </si>
  <si>
    <t>10,211 SQM</t>
  </si>
  <si>
    <t>50% Mirvac, 50% MILP</t>
  </si>
  <si>
    <t>139,607 SQM</t>
  </si>
  <si>
    <t>20,389 SQM</t>
  </si>
  <si>
    <t>22,545 SQM</t>
  </si>
  <si>
    <t>13,390 SQM</t>
  </si>
  <si>
    <t>6,249 SQM</t>
  </si>
  <si>
    <t>22,062 SQM</t>
  </si>
  <si>
    <t>RYDALMERE, NSW</t>
  </si>
  <si>
    <t>22,734 SQM</t>
  </si>
  <si>
    <t>BIRKENHEAD POINT BRAND OUTLET</t>
  </si>
  <si>
    <t>KIRRAWEE, NSW</t>
  </si>
  <si>
    <t>Investment property rental revenue (excluding straight lining and amortisation of incentives and leasing costs)</t>
  </si>
  <si>
    <t>31,881 SQM</t>
  </si>
  <si>
    <t>80 ANN STREET</t>
  </si>
  <si>
    <t>FY24</t>
  </si>
  <si>
    <t>50% Mirvac, 50% Nuveen</t>
  </si>
  <si>
    <t>37,473 SQM</t>
  </si>
  <si>
    <t>50% Mirvac, 50% Blackstone</t>
  </si>
  <si>
    <t>9,568 SQM</t>
  </si>
  <si>
    <t>Oct 95 (50%), Apr 01 (50%)</t>
  </si>
  <si>
    <t>110,276 SQM</t>
  </si>
  <si>
    <t>NEXUS INDUSTRY PARK (BUILDINGS 1-5), LYN PARADE</t>
  </si>
  <si>
    <t>Jul 16 (49.9%) Aug 17 (50.1%)</t>
  </si>
  <si>
    <t>Oct 16 (50%) Jun 17 (50%)</t>
  </si>
  <si>
    <t>Dec 93 (50%) Jun 98 (50%) Dec 17 (-50%)</t>
  </si>
  <si>
    <t>May 03 &amp; Feb 08</t>
  </si>
  <si>
    <t>383 LA TROBE STREET</t>
  </si>
  <si>
    <t>Other</t>
  </si>
  <si>
    <t>Sydney</t>
  </si>
  <si>
    <t>Melbourne</t>
  </si>
  <si>
    <t>Canberra</t>
  </si>
  <si>
    <t>Perth</t>
  </si>
  <si>
    <t>Brisbane</t>
  </si>
  <si>
    <t>CALIBRE ESTATE (BUILDINGS 1-5), 60 WALLGROVE ROAD</t>
  </si>
  <si>
    <t>3.2 YEARS</t>
  </si>
  <si>
    <t>Mirvac (Old Treasury) Trust [David Malcolm Justice Centre]</t>
  </si>
  <si>
    <t>FY25</t>
  </si>
  <si>
    <t>CBRE</t>
  </si>
  <si>
    <t>2.7 YEARS</t>
  </si>
  <si>
    <t>1.8 YEARS</t>
  </si>
  <si>
    <t>3.7 YEARS</t>
  </si>
  <si>
    <t>2.2 YEARS</t>
  </si>
  <si>
    <t>2.9 YEARS</t>
  </si>
  <si>
    <t>5,953 SQM</t>
  </si>
  <si>
    <t>50% Mirvac, 50% M&amp;G Real Estate</t>
  </si>
  <si>
    <t>34-38 ANZAC AVENUE</t>
  </si>
  <si>
    <t>5.8 YEARS</t>
  </si>
  <si>
    <t>Build to Rent</t>
  </si>
  <si>
    <t>n/a</t>
  </si>
  <si>
    <t>2.3 YEARS</t>
  </si>
  <si>
    <t>OLDERFLEET 477 COLLINS STREET</t>
  </si>
  <si>
    <t>50% Mirvac, 50% Suntec</t>
  </si>
  <si>
    <t>Knight Frank</t>
  </si>
  <si>
    <t>36,296 SQM</t>
  </si>
  <si>
    <t>2.8 YEARS</t>
  </si>
  <si>
    <t>Net Operating Income (NOI) (excluding straight lining and amortisation of incentives and leasing costs)</t>
  </si>
  <si>
    <t>FY26</t>
  </si>
  <si>
    <t>FY27+</t>
  </si>
  <si>
    <t xml:space="preserve">RETAIL INVESTMENT PROPERTIES HELD FOR SALE TOTAL </t>
  </si>
  <si>
    <t xml:space="preserve">RETAIL INVESTMENT PROPERTIES AND INVESTMENT PROPERTIES HELD FOR SALE TOTAL </t>
  </si>
  <si>
    <t>33,263 SQM</t>
  </si>
  <si>
    <t>$420.8m</t>
  </si>
  <si>
    <t>Held for Sale</t>
  </si>
  <si>
    <t>32,987 SQM</t>
  </si>
  <si>
    <t>$89.0m</t>
  </si>
  <si>
    <t>$186.0m</t>
  </si>
  <si>
    <t>3.5 YEARS</t>
  </si>
  <si>
    <t>$303.0m</t>
  </si>
  <si>
    <t>4.0 YEARS</t>
  </si>
  <si>
    <t>10,401 SQM</t>
  </si>
  <si>
    <t>Note - This total value includes Harbourside, Sydney valued at $200.0m, which is being held for development. This asset is excluded from all other metrics. Subject to rounding. Total portfolio value excludes the gross up of lease liabilities under AASB 16.</t>
  </si>
  <si>
    <t xml:space="preserve">INDUSTRIAL INVESTMENT PROPERTIES UNDER CONSTRUCTION TOTAL </t>
  </si>
  <si>
    <t xml:space="preserve">INDUSTRIAL INVESTMENT PROPERTIES AND INVESTMENT PROPERTIES UNDER CONSTRUCTION TOTAL </t>
  </si>
  <si>
    <t>75,791 SQM</t>
  </si>
  <si>
    <t>7.1 YEARS</t>
  </si>
  <si>
    <t>469,339 SQM</t>
  </si>
  <si>
    <t>ELIZABETH ENTERPRISE</t>
  </si>
  <si>
    <t>ASPECT</t>
  </si>
  <si>
    <t>BADGERYS CREEK, NSW</t>
  </si>
  <si>
    <t>KEMPS CREEK, NSW</t>
  </si>
  <si>
    <t>BUILD TO RENT PORTFOLIO</t>
  </si>
  <si>
    <t>LOTS</t>
  </si>
  <si>
    <t>BUILD TO RENT INVESTMENT PROPERTIES TOTAL</t>
  </si>
  <si>
    <t>LIV INDIGO</t>
  </si>
  <si>
    <t>70% Mirvac, 30% CEFC</t>
  </si>
  <si>
    <t>EY</t>
  </si>
  <si>
    <t>LIV ALBERT FIELDS</t>
  </si>
  <si>
    <t>LIV MUNRO</t>
  </si>
  <si>
    <t>LIV ANURA</t>
  </si>
  <si>
    <t xml:space="preserve">BUILD TO RENT INVESTMENT PROPERTIES UNDER CONSTRUCTION TOTAL </t>
  </si>
  <si>
    <t xml:space="preserve">BUILD TO RENT INVESTMENT PROPERTIES AND INVESTMENT PROPERTIES UNDER CONSTRUCTION TOTAL </t>
  </si>
  <si>
    <t>BUILD TO RENT TOTAL</t>
  </si>
  <si>
    <t>SYDNEY OLYMPIC PARK, NSW</t>
  </si>
  <si>
    <t>Various from September 2020</t>
  </si>
  <si>
    <t>*Represents date transferred from inventories during the year.</t>
  </si>
  <si>
    <t>Mar-21*</t>
  </si>
  <si>
    <t>LOCOMOTIVE WORKSHOP</t>
  </si>
  <si>
    <t>55 PITT STREET</t>
  </si>
  <si>
    <t>SOUTH EVELEIGH PRECINCT</t>
  </si>
  <si>
    <t>EVELEIGH, NSW</t>
  </si>
  <si>
    <t>3.6 YEARS</t>
  </si>
  <si>
    <t>Apr 02 (1&amp;3), Jul 03 (2)</t>
  </si>
  <si>
    <t>31,822 SQM</t>
  </si>
  <si>
    <t>6.8 YEARS</t>
  </si>
  <si>
    <t>19,346 SQM</t>
  </si>
  <si>
    <t>BTR &amp; Other*</t>
  </si>
  <si>
    <t xml:space="preserve">*Other includes Travelodge Hotel portfolio, contracts exchanged 1H22. Subject to rounding.
</t>
  </si>
  <si>
    <t>INVESTMENT:  1H22 GEOGRAPHIC DIVERSIFICATION</t>
  </si>
  <si>
    <t>INVESTMENT:  1H22 DIVERSIFICATION BY SECTOR</t>
  </si>
  <si>
    <t>OFFICE:  1H22 DIVERSIFICATION BY GRADE</t>
  </si>
  <si>
    <t>OFFICE:   1H22 GEOGRAPHIC DIVERSIFICATION</t>
  </si>
  <si>
    <t>INDUSTRIAL:  1H22 GEOGRAPHIC DIVERSIFICATION</t>
  </si>
  <si>
    <t>RETAIL:  1H22 DIVERSIFICATION BY GRADE</t>
  </si>
  <si>
    <t>RETAIL:  1H22 GEOGRAPHIC DIVERSIFICATION</t>
  </si>
  <si>
    <t>1H22</t>
  </si>
  <si>
    <t>2H22</t>
  </si>
  <si>
    <t>1H21</t>
  </si>
  <si>
    <t>The George Street Trust</t>
  </si>
  <si>
    <t>Mirvac Locomotive Trust</t>
  </si>
  <si>
    <t>NOTE:  To be read in conjunction with Mirvac Property Compendium 31 December 2021</t>
  </si>
  <si>
    <t>LIV ASTON</t>
  </si>
  <si>
    <t>SWITCHYARD</t>
  </si>
  <si>
    <t>AUBURN, NSW</t>
  </si>
  <si>
    <t>Apr-21 &amp; Aug-21</t>
  </si>
  <si>
    <t>Dec-19 &amp; Dec-21</t>
  </si>
  <si>
    <t>51% Mirvac, 49% North Haven Real Estate Fund IX Global</t>
  </si>
  <si>
    <t>13.3 YEARS</t>
  </si>
  <si>
    <t>8.7 YEARS</t>
  </si>
  <si>
    <t>10.9 YEARS</t>
  </si>
  <si>
    <t>5.6 YEARS</t>
  </si>
  <si>
    <t>7.9 YEARS</t>
  </si>
  <si>
    <t>6.7 YEARS</t>
  </si>
  <si>
    <t>5.7 YEARS</t>
  </si>
  <si>
    <t>52,583 SQM</t>
  </si>
  <si>
    <t>9,038 SQM</t>
  </si>
  <si>
    <t>6,399 SQM</t>
  </si>
  <si>
    <t>34,905 SQM</t>
  </si>
  <si>
    <t>14,031 SQM</t>
  </si>
  <si>
    <t>18,074 SQM</t>
  </si>
  <si>
    <t>45,389 SQM</t>
  </si>
  <si>
    <t>71,719 SQM</t>
  </si>
  <si>
    <t>19,018 SQM</t>
  </si>
  <si>
    <t>46,529 SQM</t>
  </si>
  <si>
    <t>$400.7m</t>
  </si>
  <si>
    <t>$327.0m</t>
  </si>
  <si>
    <t>$59.0m</t>
  </si>
  <si>
    <t>$176.5m</t>
  </si>
  <si>
    <t>$103.0m</t>
  </si>
  <si>
    <t>$149.0m</t>
  </si>
  <si>
    <t>$463.9m</t>
  </si>
  <si>
    <t>$101.0m</t>
  </si>
  <si>
    <t>$76.5m</t>
  </si>
  <si>
    <t>Colliers International</t>
  </si>
  <si>
    <t>$220.5m</t>
  </si>
  <si>
    <t>$535.3m</t>
  </si>
  <si>
    <t>$164.2m</t>
  </si>
  <si>
    <t>$36.4m</t>
  </si>
  <si>
    <t>$25.0m</t>
  </si>
  <si>
    <t>$188.9m</t>
  </si>
  <si>
    <t>$149.3m</t>
  </si>
  <si>
    <t>$169.5m</t>
  </si>
  <si>
    <t>$319.7m</t>
  </si>
  <si>
    <t>$463.7m</t>
  </si>
  <si>
    <t>$157.9m</t>
  </si>
  <si>
    <t>$239.8m</t>
  </si>
  <si>
    <t>$128.0m</t>
  </si>
  <si>
    <t>2.5 YEARS</t>
  </si>
  <si>
    <t>5.5 YEARS</t>
  </si>
  <si>
    <t>2.4 YEARS</t>
  </si>
  <si>
    <t>8.8 YEARS</t>
  </si>
  <si>
    <t>3.4 YEARS</t>
  </si>
  <si>
    <t>4.7 YEARS</t>
  </si>
  <si>
    <t>$52.0m</t>
  </si>
  <si>
    <t>$49.0m</t>
  </si>
  <si>
    <t>5.0 YEARS</t>
  </si>
  <si>
    <t>THE CIVIC, 7-23 SPENCER STREET</t>
  </si>
  <si>
    <t xml:space="preserve">OFFICE ASSETS CLASSIFIED AS HELD FOR SALE/ON MARKET FOR SALE TOTAL </t>
  </si>
  <si>
    <t>OFFICE INVESTMENTS IN JOINT VENTURES TOTAL</t>
  </si>
  <si>
    <t>644,478 SQM</t>
  </si>
  <si>
    <t xml:space="preserve"> 31,438 SQM </t>
  </si>
  <si>
    <t>28,871 SQM</t>
  </si>
  <si>
    <t>Note - This total value includes  53 Walker Street &amp; 97 Pacific Highway, North Sydney, and 90 Collins Street, Melbourne (held for development), and South Eveleigh Carpark. Subject to rounding.</t>
  </si>
  <si>
    <t xml:space="preserve">Note -This total value includes IPUC of Green Square, Sydney, valued at $18.8m, which is being held for development. </t>
  </si>
  <si>
    <t>Note - This total value includes properties being held for development, and South Eveleigh Carpark. These assets are excluded from all other operational metrics. Subject to rounding.</t>
  </si>
  <si>
    <t>Note - This total value includes properties being held for development, properties being held for sale/on market for sale, and South Eveleigh Carpark. Subject to rounding.</t>
  </si>
  <si>
    <t>50.1% Mirvac, 49.9% M&amp;G Real Estate</t>
  </si>
  <si>
    <t>51% Mirvac, 49% Sunsuper</t>
  </si>
  <si>
    <t xml:space="preserve">38,321 SQM </t>
  </si>
  <si>
    <t xml:space="preserve">77,255 SQM </t>
  </si>
  <si>
    <t>40,786 SQM</t>
  </si>
  <si>
    <t>102,292 SQM</t>
  </si>
  <si>
    <t>37,873 SQM</t>
  </si>
  <si>
    <t>58,594 SQM</t>
  </si>
  <si>
    <t>23,862 SQM</t>
  </si>
  <si>
    <t>12,600 SQM</t>
  </si>
  <si>
    <t>On market for sale</t>
  </si>
  <si>
    <t xml:space="preserve"> -   </t>
  </si>
  <si>
    <t>9.3 YEARS</t>
  </si>
  <si>
    <t>19.2 YEARS</t>
  </si>
  <si>
    <t>4.1 YEARS</t>
  </si>
  <si>
    <t>12.9 YEARS</t>
  </si>
  <si>
    <t>1.4 YEARS</t>
  </si>
  <si>
    <t>9.8 YEARS</t>
  </si>
  <si>
    <t>6.5 YEARS</t>
  </si>
  <si>
    <t>1.5 YEARS</t>
  </si>
  <si>
    <t>13.1 YEARS</t>
  </si>
  <si>
    <t>BTR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</si>
</sst>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.0&quot;m&quot;"/>
    <numFmt numFmtId="177" formatCode="&quot;$&quot;#,##0,,&quot;m&quot;"/>
    <numFmt numFmtId="178" formatCode="&quot;$&quot;0&quot;/SQM&quot;;\-&quot;$&quot;0;"/>
    <numFmt numFmtId="179" formatCode="&quot;$&quot;#,###.0,,&quot;m&quot;"/>
    <numFmt numFmtId="180" formatCode="&quot;$&quot;#,##0.0,,&quot;m&quot;"/>
    <numFmt numFmtId="181" formatCode="_-* #,##0_-;\-* #,##0_-;_-* &quot;-&quot;??_-;_-@_-"/>
    <numFmt numFmtId="182" formatCode="&quot;$&quot;#,#00&quot;/SQM&quot;;\-&quot;$&quot;0;"/>
    <numFmt numFmtId="183" formatCode="[$-C09]dd\-mmm\-yy;@"/>
    <numFmt numFmtId="184" formatCode="&quot;$&quot;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rgb="FF002060"/>
      </right>
      <top style="thin">
        <color auto="1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0" fillId="0" borderId="0" xfId="3" applyFont="1" applyFill="1" applyBorder="1"/>
    <xf numFmtId="171" fontId="8" fillId="0" borderId="0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164" fontId="8" fillId="0" borderId="0" xfId="2" applyNumberFormat="1" applyFont="1" applyFill="1" applyAlignment="1">
      <alignment horizontal="right"/>
    </xf>
    <xf numFmtId="175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0" fontId="8" fillId="0" borderId="0" xfId="2" applyNumberFormat="1" applyFont="1" applyFill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0" fontId="14" fillId="3" borderId="0" xfId="0" applyFont="1" applyFill="1"/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/>
    <xf numFmtId="0" fontId="9" fillId="0" borderId="15" xfId="0" applyFont="1" applyFill="1" applyBorder="1" applyAlignment="1">
      <alignment horizontal="right"/>
    </xf>
    <xf numFmtId="17" fontId="10" fillId="0" borderId="0" xfId="0" applyNumberFormat="1" applyFont="1" applyFill="1" applyBorder="1" applyAlignment="1">
      <alignment horizontal="right" wrapText="1"/>
    </xf>
    <xf numFmtId="175" fontId="10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9" fontId="15" fillId="0" borderId="0" xfId="0" quotePrefix="1" applyNumberFormat="1" applyFont="1" applyFill="1" applyBorder="1" applyAlignment="1">
      <alignment horizontal="left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4" xfId="0" applyFont="1" applyFill="1" applyBorder="1"/>
    <xf numFmtId="0" fontId="9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/>
    </xf>
    <xf numFmtId="165" fontId="11" fillId="0" borderId="18" xfId="0" applyNumberFormat="1" applyFont="1" applyFill="1" applyBorder="1" applyAlignment="1">
      <alignment horizontal="right"/>
    </xf>
    <xf numFmtId="165" fontId="11" fillId="0" borderId="24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/>
    </xf>
    <xf numFmtId="177" fontId="10" fillId="0" borderId="0" xfId="0" applyNumberFormat="1" applyFont="1" applyFill="1" applyAlignment="1">
      <alignment horizontal="right"/>
    </xf>
    <xf numFmtId="0" fontId="10" fillId="0" borderId="0" xfId="0" applyFont="1" applyFill="1"/>
    <xf numFmtId="177" fontId="10" fillId="0" borderId="0" xfId="0" applyNumberFormat="1" applyFont="1" applyAlignment="1">
      <alignment horizontal="right"/>
    </xf>
    <xf numFmtId="49" fontId="11" fillId="0" borderId="26" xfId="0" quotePrefix="1" applyNumberFormat="1" applyFont="1" applyFill="1" applyBorder="1" applyAlignment="1">
      <alignment horizontal="left"/>
    </xf>
    <xf numFmtId="177" fontId="11" fillId="0" borderId="26" xfId="0" applyNumberFormat="1" applyFont="1" applyFill="1" applyBorder="1" applyAlignment="1">
      <alignment horizontal="right"/>
    </xf>
    <xf numFmtId="9" fontId="4" fillId="0" borderId="7" xfId="2" applyFont="1" applyBorder="1"/>
    <xf numFmtId="0" fontId="16" fillId="0" borderId="0" xfId="0" applyFont="1" applyFill="1" applyBorder="1"/>
    <xf numFmtId="0" fontId="16" fillId="0" borderId="14" xfId="0" applyFont="1" applyFill="1" applyBorder="1"/>
    <xf numFmtId="17" fontId="16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15" fontId="16" fillId="0" borderId="0" xfId="0" applyNumberFormat="1" applyFont="1" applyFill="1" applyBorder="1"/>
    <xf numFmtId="164" fontId="16" fillId="0" borderId="0" xfId="2" applyNumberFormat="1" applyFont="1" applyFill="1" applyBorder="1"/>
    <xf numFmtId="0" fontId="16" fillId="0" borderId="16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171" fontId="16" fillId="0" borderId="0" xfId="0" applyNumberFormat="1" applyFont="1" applyFill="1" applyBorder="1" applyAlignment="1">
      <alignment horizontal="right"/>
    </xf>
    <xf numFmtId="10" fontId="16" fillId="0" borderId="0" xfId="2" applyNumberFormat="1" applyFont="1" applyFill="1" applyBorder="1" applyAlignment="1">
      <alignment horizontal="right"/>
    </xf>
    <xf numFmtId="15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8" fontId="16" fillId="0" borderId="0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168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71" fontId="16" fillId="0" borderId="16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10" fontId="16" fillId="0" borderId="0" xfId="2" applyNumberFormat="1" applyFont="1" applyFill="1" applyBorder="1"/>
    <xf numFmtId="9" fontId="16" fillId="0" borderId="0" xfId="2" applyFont="1" applyFill="1" applyBorder="1" applyAlignment="1">
      <alignment horizontal="left"/>
    </xf>
    <xf numFmtId="9" fontId="16" fillId="0" borderId="0" xfId="2" applyFont="1" applyFill="1" applyBorder="1" applyAlignment="1">
      <alignment horizontal="right"/>
    </xf>
    <xf numFmtId="179" fontId="16" fillId="0" borderId="0" xfId="0" applyNumberFormat="1" applyFont="1" applyFill="1" applyBorder="1" applyAlignment="1">
      <alignment horizontal="right"/>
    </xf>
    <xf numFmtId="164" fontId="16" fillId="0" borderId="0" xfId="2" applyNumberFormat="1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right" vertical="center"/>
    </xf>
    <xf numFmtId="10" fontId="16" fillId="0" borderId="0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73" fontId="7" fillId="0" borderId="19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24" xfId="2" applyNumberFormat="1" applyFont="1" applyFill="1" applyBorder="1" applyAlignment="1">
      <alignment horizontal="right"/>
    </xf>
    <xf numFmtId="175" fontId="7" fillId="0" borderId="24" xfId="0" applyNumberFormat="1" applyFont="1" applyFill="1" applyBorder="1" applyAlignment="1">
      <alignment horizontal="right"/>
    </xf>
    <xf numFmtId="10" fontId="7" fillId="0" borderId="24" xfId="2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9" fontId="9" fillId="0" borderId="0" xfId="2" applyFont="1" applyFill="1" applyBorder="1" applyAlignment="1">
      <alignment horizontal="right"/>
    </xf>
    <xf numFmtId="180" fontId="16" fillId="0" borderId="0" xfId="4" applyNumberFormat="1" applyFont="1" applyFill="1" applyBorder="1" applyAlignment="1">
      <alignment horizontal="right"/>
    </xf>
    <xf numFmtId="180" fontId="16" fillId="0" borderId="0" xfId="0" applyNumberFormat="1" applyFont="1" applyFill="1" applyBorder="1" applyAlignment="1">
      <alignment horizontal="right"/>
    </xf>
    <xf numFmtId="167" fontId="11" fillId="4" borderId="18" xfId="0" applyNumberFormat="1" applyFont="1" applyFill="1" applyBorder="1" applyAlignment="1">
      <alignment horizontal="right"/>
    </xf>
    <xf numFmtId="168" fontId="7" fillId="4" borderId="18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horizontal="right"/>
    </xf>
    <xf numFmtId="167" fontId="11" fillId="4" borderId="24" xfId="0" applyNumberFormat="1" applyFont="1" applyFill="1" applyBorder="1" applyAlignment="1">
      <alignment horizontal="right"/>
    </xf>
    <xf numFmtId="166" fontId="7" fillId="4" borderId="18" xfId="0" applyNumberFormat="1" applyFont="1" applyFill="1" applyBorder="1" applyAlignment="1">
      <alignment horizontal="right"/>
    </xf>
    <xf numFmtId="175" fontId="10" fillId="4" borderId="0" xfId="0" applyNumberFormat="1" applyFont="1" applyFill="1" applyBorder="1" applyAlignment="1">
      <alignment horizontal="right"/>
    </xf>
    <xf numFmtId="166" fontId="16" fillId="4" borderId="18" xfId="0" applyNumberFormat="1" applyFont="1" applyFill="1" applyBorder="1" applyAlignment="1">
      <alignment horizontal="right"/>
    </xf>
    <xf numFmtId="181" fontId="16" fillId="0" borderId="0" xfId="1" applyNumberFormat="1" applyFont="1" applyFill="1" applyBorder="1"/>
    <xf numFmtId="37" fontId="7" fillId="4" borderId="18" xfId="0" applyNumberFormat="1" applyFont="1" applyFill="1" applyBorder="1" applyAlignment="1">
      <alignment horizontal="right"/>
    </xf>
    <xf numFmtId="168" fontId="16" fillId="4" borderId="0" xfId="0" applyNumberFormat="1" applyFont="1" applyFill="1" applyBorder="1" applyAlignment="1">
      <alignment horizontal="right"/>
    </xf>
    <xf numFmtId="164" fontId="16" fillId="4" borderId="0" xfId="2" applyNumberFormat="1" applyFont="1" applyFill="1" applyBorder="1"/>
    <xf numFmtId="164" fontId="16" fillId="4" borderId="0" xfId="2" applyNumberFormat="1" applyFont="1" applyFill="1" applyBorder="1" applyAlignment="1">
      <alignment horizontal="right"/>
    </xf>
    <xf numFmtId="164" fontId="16" fillId="4" borderId="0" xfId="2" applyNumberFormat="1" applyFont="1" applyFill="1" applyBorder="1" applyAlignment="1">
      <alignment vertic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vertical="center"/>
    </xf>
    <xf numFmtId="166" fontId="7" fillId="0" borderId="18" xfId="0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180" fontId="7" fillId="4" borderId="18" xfId="0" applyNumberFormat="1" applyFont="1" applyFill="1" applyBorder="1" applyAlignment="1">
      <alignment horizontal="right"/>
    </xf>
    <xf numFmtId="180" fontId="7" fillId="4" borderId="24" xfId="0" applyNumberFormat="1" applyFont="1" applyFill="1" applyBorder="1" applyAlignment="1">
      <alignment horizontal="right"/>
    </xf>
    <xf numFmtId="9" fontId="13" fillId="0" borderId="2" xfId="2" applyNumberFormat="1" applyFont="1" applyFill="1" applyBorder="1"/>
    <xf numFmtId="9" fontId="13" fillId="0" borderId="4" xfId="2" applyNumberFormat="1" applyFont="1" applyFill="1" applyBorder="1"/>
    <xf numFmtId="9" fontId="13" fillId="0" borderId="6" xfId="2" applyNumberFormat="1" applyFont="1" applyFill="1" applyBorder="1"/>
    <xf numFmtId="0" fontId="3" fillId="0" borderId="29" xfId="0" applyFont="1" applyFill="1" applyBorder="1" applyAlignment="1">
      <alignment horizontal="right"/>
    </xf>
    <xf numFmtId="15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vertical="center"/>
    </xf>
    <xf numFmtId="9" fontId="16" fillId="0" borderId="0" xfId="2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>
      <alignment vertical="center"/>
    </xf>
    <xf numFmtId="180" fontId="16" fillId="0" borderId="0" xfId="4" applyNumberFormat="1" applyFont="1" applyFill="1" applyBorder="1" applyAlignment="1">
      <alignment horizontal="right" vertical="center"/>
    </xf>
    <xf numFmtId="15" fontId="16" fillId="0" borderId="0" xfId="0" applyNumberFormat="1" applyFont="1" applyFill="1" applyBorder="1" applyAlignment="1">
      <alignment vertical="center"/>
    </xf>
    <xf numFmtId="10" fontId="16" fillId="0" borderId="0" xfId="2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Protection="1"/>
    <xf numFmtId="180" fontId="11" fillId="4" borderId="18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81" fontId="10" fillId="0" borderId="0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left"/>
    </xf>
    <xf numFmtId="174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center" wrapText="1"/>
    </xf>
    <xf numFmtId="0" fontId="7" fillId="0" borderId="14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16" xfId="0" applyFont="1" applyBorder="1" applyAlignment="1">
      <alignment horizontal="right"/>
    </xf>
    <xf numFmtId="0" fontId="10" fillId="0" borderId="0" xfId="3" applyFont="1" applyFill="1" applyBorder="1" applyAlignment="1"/>
    <xf numFmtId="182" fontId="16" fillId="4" borderId="0" xfId="1" applyNumberFormat="1" applyFont="1" applyFill="1" applyBorder="1" applyAlignment="1">
      <alignment horizontal="right"/>
    </xf>
    <xf numFmtId="170" fontId="16" fillId="0" borderId="16" xfId="0" applyNumberFormat="1" applyFont="1" applyFill="1" applyBorder="1" applyAlignment="1">
      <alignment horizontal="right"/>
    </xf>
    <xf numFmtId="43" fontId="16" fillId="0" borderId="0" xfId="1" applyFont="1" applyFill="1" applyBorder="1"/>
    <xf numFmtId="9" fontId="16" fillId="0" borderId="0" xfId="2" applyFont="1" applyFill="1" applyBorder="1" applyAlignment="1">
      <alignment horizontal="right" wrapText="1"/>
    </xf>
    <xf numFmtId="17" fontId="16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 applyAlignment="1">
      <alignment horizontal="right"/>
    </xf>
    <xf numFmtId="9" fontId="10" fillId="0" borderId="0" xfId="2" applyFont="1" applyFill="1" applyBorder="1" applyAlignment="1">
      <alignment horizontal="right" wrapText="1"/>
    </xf>
    <xf numFmtId="180" fontId="16" fillId="0" borderId="0" xfId="0" applyNumberFormat="1" applyFont="1" applyFill="1" applyBorder="1"/>
    <xf numFmtId="183" fontId="16" fillId="0" borderId="0" xfId="0" applyNumberFormat="1" applyFont="1" applyFill="1" applyBorder="1" applyAlignment="1">
      <alignment horizontal="right"/>
    </xf>
    <xf numFmtId="178" fontId="16" fillId="0" borderId="0" xfId="0" applyNumberFormat="1" applyFont="1" applyFill="1" applyBorder="1"/>
    <xf numFmtId="169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left"/>
    </xf>
    <xf numFmtId="165" fontId="7" fillId="0" borderId="18" xfId="0" applyNumberFormat="1" applyFont="1" applyBorder="1" applyAlignment="1">
      <alignment horizontal="right"/>
    </xf>
    <xf numFmtId="167" fontId="7" fillId="0" borderId="18" xfId="0" applyNumberFormat="1" applyFont="1" applyFill="1" applyBorder="1" applyAlignment="1">
      <alignment horizontal="right"/>
    </xf>
    <xf numFmtId="180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Border="1" applyAlignment="1">
      <alignment horizontal="right"/>
    </xf>
    <xf numFmtId="169" fontId="7" fillId="0" borderId="18" xfId="0" applyNumberFormat="1" applyFont="1" applyBorder="1" applyAlignment="1">
      <alignment horizontal="right"/>
    </xf>
    <xf numFmtId="172" fontId="7" fillId="0" borderId="18" xfId="0" applyNumberFormat="1" applyFont="1" applyBorder="1" applyAlignment="1">
      <alignment horizontal="center"/>
    </xf>
    <xf numFmtId="173" fontId="7" fillId="0" borderId="19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71" fontId="16" fillId="0" borderId="0" xfId="0" applyNumberFormat="1" applyFont="1" applyAlignment="1">
      <alignment horizontal="right"/>
    </xf>
    <xf numFmtId="171" fontId="16" fillId="0" borderId="16" xfId="0" applyNumberFormat="1" applyFont="1" applyBorder="1" applyAlignment="1">
      <alignment horizontal="right"/>
    </xf>
    <xf numFmtId="0" fontId="16" fillId="0" borderId="14" xfId="0" applyFont="1" applyBorder="1" applyAlignment="1">
      <alignment horizontal="left"/>
    </xf>
    <xf numFmtId="9" fontId="16" fillId="0" borderId="0" xfId="0" applyNumberFormat="1" applyFont="1" applyAlignment="1">
      <alignment horizontal="right"/>
    </xf>
    <xf numFmtId="9" fontId="16" fillId="0" borderId="0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left"/>
    </xf>
    <xf numFmtId="165" fontId="16" fillId="0" borderId="18" xfId="0" applyNumberFormat="1" applyFont="1" applyFill="1" applyBorder="1" applyAlignment="1">
      <alignment horizontal="right"/>
    </xf>
    <xf numFmtId="167" fontId="16" fillId="0" borderId="18" xfId="0" applyNumberFormat="1" applyFont="1" applyFill="1" applyBorder="1" applyAlignment="1">
      <alignment horizontal="right"/>
    </xf>
    <xf numFmtId="171" fontId="16" fillId="0" borderId="18" xfId="0" applyNumberFormat="1" applyFont="1" applyFill="1" applyBorder="1" applyAlignment="1">
      <alignment horizontal="right"/>
    </xf>
    <xf numFmtId="10" fontId="16" fillId="0" borderId="18" xfId="2" applyNumberFormat="1" applyFont="1" applyFill="1" applyBorder="1" applyAlignment="1">
      <alignment horizontal="right"/>
    </xf>
    <xf numFmtId="171" fontId="16" fillId="0" borderId="19" xfId="0" applyNumberFormat="1" applyFont="1" applyFill="1" applyBorder="1" applyAlignment="1">
      <alignment horizontal="right"/>
    </xf>
    <xf numFmtId="0" fontId="16" fillId="0" borderId="20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right"/>
    </xf>
    <xf numFmtId="165" fontId="16" fillId="0" borderId="21" xfId="0" applyNumberFormat="1" applyFont="1" applyFill="1" applyBorder="1" applyAlignment="1">
      <alignment horizontal="right"/>
    </xf>
    <xf numFmtId="167" fontId="16" fillId="0" borderId="21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 wrapText="1"/>
    </xf>
    <xf numFmtId="0" fontId="7" fillId="0" borderId="18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22" xfId="0" applyFont="1" applyFill="1" applyBorder="1"/>
    <xf numFmtId="184" fontId="16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/>
    <xf numFmtId="43" fontId="8" fillId="0" borderId="0" xfId="1" applyFont="1" applyFill="1"/>
    <xf numFmtId="180" fontId="8" fillId="0" borderId="0" xfId="1" applyNumberFormat="1" applyFont="1" applyFill="1"/>
    <xf numFmtId="184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/>
    <xf numFmtId="167" fontId="8" fillId="0" borderId="0" xfId="0" applyNumberFormat="1" applyFont="1" applyFill="1"/>
    <xf numFmtId="164" fontId="16" fillId="0" borderId="0" xfId="1" applyNumberFormat="1" applyFont="1" applyFill="1" applyBorder="1"/>
    <xf numFmtId="17" fontId="16" fillId="0" borderId="0" xfId="0" applyNumberFormat="1" applyFont="1" applyFill="1" applyBorder="1" applyAlignment="1">
      <alignment horizontal="right" wrapText="1"/>
    </xf>
    <xf numFmtId="10" fontId="9" fillId="0" borderId="18" xfId="2" applyNumberFormat="1" applyFont="1" applyFill="1" applyBorder="1" applyAlignment="1">
      <alignment horizontal="left"/>
    </xf>
    <xf numFmtId="0" fontId="10" fillId="0" borderId="0" xfId="0" applyFont="1" applyFill="1" applyBorder="1"/>
    <xf numFmtId="0" fontId="11" fillId="0" borderId="24" xfId="0" applyFont="1" applyFill="1" applyBorder="1" applyAlignment="1">
      <alignment horizontal="left"/>
    </xf>
    <xf numFmtId="171" fontId="16" fillId="0" borderId="0" xfId="0" applyNumberFormat="1" applyFont="1" applyBorder="1" applyAlignment="1">
      <alignment horizontal="right"/>
    </xf>
    <xf numFmtId="0" fontId="0" fillId="0" borderId="21" xfId="0" applyBorder="1"/>
    <xf numFmtId="0" fontId="16" fillId="0" borderId="0" xfId="0" applyFont="1" applyBorder="1" applyAlignment="1">
      <alignment horizontal="left"/>
    </xf>
    <xf numFmtId="165" fontId="16" fillId="0" borderId="0" xfId="0" applyNumberFormat="1" applyFont="1" applyBorder="1" applyAlignment="1">
      <alignment horizontal="right"/>
    </xf>
    <xf numFmtId="167" fontId="16" fillId="0" borderId="0" xfId="0" applyNumberFormat="1" applyFont="1" applyBorder="1" applyAlignment="1">
      <alignment horizontal="right"/>
    </xf>
    <xf numFmtId="0" fontId="0" fillId="0" borderId="20" xfId="0" applyBorder="1"/>
    <xf numFmtId="0" fontId="0" fillId="0" borderId="28" xfId="0" applyBorder="1"/>
    <xf numFmtId="0" fontId="7" fillId="0" borderId="15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horizontal="right" wrapText="1"/>
    </xf>
    <xf numFmtId="10" fontId="16" fillId="0" borderId="16" xfId="2" applyNumberFormat="1" applyFont="1" applyFill="1" applyBorder="1"/>
    <xf numFmtId="10" fontId="16" fillId="0" borderId="16" xfId="0" applyNumberFormat="1" applyFont="1" applyFill="1" applyBorder="1" applyAlignment="1">
      <alignment horizontal="right"/>
    </xf>
    <xf numFmtId="10" fontId="7" fillId="0" borderId="19" xfId="2" applyNumberFormat="1" applyFont="1" applyFill="1" applyBorder="1" applyAlignment="1">
      <alignment horizontal="right"/>
    </xf>
    <xf numFmtId="165" fontId="16" fillId="0" borderId="0" xfId="0" quotePrefix="1" applyNumberFormat="1" applyFont="1" applyBorder="1" applyAlignment="1">
      <alignment horizontal="right"/>
    </xf>
    <xf numFmtId="165" fontId="16" fillId="0" borderId="0" xfId="0" quotePrefix="1" applyNumberFormat="1" applyFont="1" applyFill="1" applyBorder="1" applyAlignment="1">
      <alignment horizontal="right"/>
    </xf>
    <xf numFmtId="0" fontId="12" fillId="0" borderId="25" xfId="0" applyFont="1" applyFill="1" applyBorder="1" applyAlignment="1">
      <alignment horizontal="right"/>
    </xf>
    <xf numFmtId="167" fontId="7" fillId="0" borderId="24" xfId="0" applyNumberFormat="1" applyFont="1" applyFill="1" applyBorder="1" applyAlignment="1">
      <alignment horizontal="right"/>
    </xf>
    <xf numFmtId="180" fontId="7" fillId="0" borderId="24" xfId="0" applyNumberFormat="1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7" fillId="0" borderId="14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right"/>
    </xf>
    <xf numFmtId="167" fontId="11" fillId="4" borderId="0" xfId="0" applyNumberFormat="1" applyFont="1" applyFill="1" applyBorder="1" applyAlignment="1">
      <alignment horizontal="right"/>
    </xf>
    <xf numFmtId="180" fontId="7" fillId="4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17" fontId="16" fillId="0" borderId="0" xfId="0" quotePrefix="1" applyNumberFormat="1" applyFont="1" applyFill="1" applyBorder="1"/>
    <xf numFmtId="180" fontId="16" fillId="4" borderId="21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2H22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  <c:pt idx="5">
                  <c:v>FY26</c:v>
                </c:pt>
                <c:pt idx="6">
                  <c:v>FY27+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0.05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0.1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2H22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  <c:pt idx="5">
                  <c:v>FY26</c:v>
                </c:pt>
                <c:pt idx="6">
                  <c:v>FY27+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0.03</c:v>
                </c:pt>
                <c:pt idx="1">
                  <c:v>0.21</c:v>
                </c:pt>
                <c:pt idx="2">
                  <c:v>0.16</c:v>
                </c:pt>
                <c:pt idx="3">
                  <c:v>0.12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0.64</c:v>
                </c:pt>
                <c:pt idx="1">
                  <c:v>0.31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06-408E-A64A-717733568CE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06-408E-A64A-717733568CE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06-408E-A64A-717733568C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06-408E-A64A-717733568CE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006-408E-A64A-717733568C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006-408E-A64A-717733568C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006-408E-A64A-717733568C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06-408E-A64A-717733568CE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006-408E-A64A-717733568CEC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6-408E-A64A-717733568C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0.63</c:v>
                </c:pt>
                <c:pt idx="1">
                  <c:v>0.21</c:v>
                </c:pt>
                <c:pt idx="2">
                  <c:v>0.1</c:v>
                </c:pt>
                <c:pt idx="3">
                  <c:v>0.03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PORTFOLIO'!$G$21:$G$24</c:f>
              <c:strCache>
                <c:ptCount val="4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  <c:pt idx="3">
                  <c:v>Build to Rent</c:v>
                </c:pt>
              </c:strCache>
            </c:strRef>
          </c:cat>
          <c:val>
            <c:numRef>
              <c:f>'INVESTMENT PORTFOLIO'!$H$21:$H$24</c:f>
              <c:numCache>
                <c:formatCode>0%</c:formatCode>
                <c:ptCount val="4"/>
                <c:pt idx="0">
                  <c:v>0.61</c:v>
                </c:pt>
                <c:pt idx="1">
                  <c:v>0.12</c:v>
                </c:pt>
                <c:pt idx="2">
                  <c:v>0.23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73A-45E4-A6DD-CC19B03E8C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7.0962704070158034E-2"/>
                  <c:y val="-2.880851824785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Other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0.37</c:v>
                </c:pt>
                <c:pt idx="1">
                  <c:v>0.61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2H22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  <c:pt idx="5">
                  <c:v>FY26</c:v>
                </c:pt>
                <c:pt idx="6">
                  <c:v>FY27+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0.06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0.11</c:v>
                </c:pt>
                <c:pt idx="5">
                  <c:v>7.0000000000000007E-2</c:v>
                </c:pt>
                <c:pt idx="6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-2.1975681111720605E-2"/>
                  <c:y val="-2.42424334974692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Perth</c:v>
                </c:pt>
                <c:pt idx="3">
                  <c:v>Canberra</c:v>
                </c:pt>
                <c:pt idx="4">
                  <c:v>Brisbane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0.56000000000000005</c:v>
                </c:pt>
                <c:pt idx="1">
                  <c:v>0.28999999999999998</c:v>
                </c:pt>
                <c:pt idx="2">
                  <c:v>0.06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AF-4740-A0F2-26B56372C10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AF-4740-A0F2-26B56372C10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2H22</c:v>
                </c:pt>
                <c:pt idx="2">
                  <c:v>FY23</c:v>
                </c:pt>
                <c:pt idx="3">
                  <c:v>FY24</c:v>
                </c:pt>
                <c:pt idx="4">
                  <c:v>FY25</c:v>
                </c:pt>
                <c:pt idx="5">
                  <c:v>FY26</c:v>
                </c:pt>
                <c:pt idx="6">
                  <c:v>FY27+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</c:v>
                </c:pt>
                <c:pt idx="1">
                  <c:v>0.01</c:v>
                </c:pt>
                <c:pt idx="2">
                  <c:v>7.0000000000000007E-2</c:v>
                </c:pt>
                <c:pt idx="3">
                  <c:v>0.16</c:v>
                </c:pt>
                <c:pt idx="4">
                  <c:v>0.04</c:v>
                </c:pt>
                <c:pt idx="5">
                  <c:v>0.05</c:v>
                </c:pt>
                <c:pt idx="6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9E0-4466-A89D-0BBB2FD41A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72949713466093"/>
                      <c:h val="0.113147538042291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Outlet</c:v>
                </c:pt>
                <c:pt idx="3">
                  <c:v>CBD Retail</c:v>
                </c:pt>
                <c:pt idx="4">
                  <c:v>Neighbourhood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0.44</c:v>
                </c:pt>
                <c:pt idx="1">
                  <c:v>0.25</c:v>
                </c:pt>
                <c:pt idx="2">
                  <c:v>0.13</c:v>
                </c:pt>
                <c:pt idx="3">
                  <c:v>0.11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7</xdr:col>
      <xdr:colOff>542324</xdr:colOff>
      <xdr:row>37</xdr:row>
      <xdr:rowOff>111544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3041AE-DF58-4B0B-8F27-3D903C26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"/>
          <a:ext cx="4809524" cy="68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60167</xdr:rowOff>
    </xdr:from>
    <xdr:to>
      <xdr:col>5</xdr:col>
      <xdr:colOff>792173</xdr:colOff>
      <xdr:row>46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Analysis/Tenant%20Retention/Portfolio%20Analysis/Corporate%20Rating/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Banking/Cash%20&amp;%20Funds%20Transfer/Cash%20Reports/FY08/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%20Models/Divisional/Homes/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1.%20MGR/Results/1212/Blackbooks/Development/PC/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FG-Common/Finance/Forecasts/EVA%20exercise%20-%20Sept%2006/Travelodge/Budgets%20&amp;%20Forecasts/2006/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hoard/Local%20Settings/Temporary%20Internet%20Files/OLKCC/Documents%20and%20Settings/lhoard/Local%20Settings/Temporary%20Internet%20Files/OLKCC/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share/FDC/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/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06/Current%20Working%20Copy/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ulda/AppData/Local/Microsoft/Windows/Temporary%20Internet%20Files/Content.Outlook/7OAVDVOQ/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/>
      <sheetData sheetId="1"/>
      <sheetData sheetId="2">
        <row r="2">
          <cell r="A2" t="str">
            <v>31 July</v>
          </cell>
        </row>
      </sheetData>
      <sheetData sheetId="3">
        <row r="2">
          <cell r="A2" t="str">
            <v>31 July</v>
          </cell>
        </row>
      </sheetData>
      <sheetData sheetId="4">
        <row r="2">
          <cell r="A2" t="str">
            <v>31 July</v>
          </cell>
        </row>
      </sheetData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712F-6487-49B3-9716-A1CE10793F74}">
  <dimension ref="A1"/>
  <sheetViews>
    <sheetView tabSelected="1" workbookViewId="0">
      <selection activeCell="I14" sqref="I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showGridLines="0" zoomScale="85" zoomScaleNormal="85" workbookViewId="0">
      <selection activeCell="F9" sqref="F9"/>
    </sheetView>
  </sheetViews>
  <sheetFormatPr defaultColWidth="8.85546875" defaultRowHeight="12.75" x14ac:dyDescent="0.2"/>
  <cols>
    <col min="1" max="1" width="3.28515625" style="254" customWidth="1"/>
    <col min="2" max="2" width="91.28515625" style="254" customWidth="1"/>
    <col min="3" max="4" width="10.28515625" style="254" customWidth="1"/>
    <col min="5" max="5" width="8.85546875" style="254"/>
    <col min="6" max="6" width="14.28515625" style="254" customWidth="1"/>
    <col min="7" max="16384" width="8.85546875" style="254"/>
  </cols>
  <sheetData>
    <row r="1" spans="1:6" x14ac:dyDescent="0.2">
      <c r="A1" s="259"/>
      <c r="B1" s="259"/>
      <c r="C1" s="74"/>
      <c r="D1" s="74"/>
      <c r="E1" s="74"/>
      <c r="F1" s="74"/>
    </row>
    <row r="2" spans="1:6" x14ac:dyDescent="0.2">
      <c r="A2" s="259"/>
      <c r="B2" s="58" t="s">
        <v>275</v>
      </c>
      <c r="C2" s="59" t="s">
        <v>18</v>
      </c>
      <c r="D2" s="59" t="s">
        <v>148</v>
      </c>
      <c r="E2" s="60" t="s">
        <v>129</v>
      </c>
      <c r="F2" s="60" t="s">
        <v>266</v>
      </c>
    </row>
    <row r="3" spans="1:6" x14ac:dyDescent="0.2">
      <c r="A3" s="259"/>
      <c r="B3" s="179" t="s">
        <v>172</v>
      </c>
      <c r="C3" s="89">
        <v>210000000</v>
      </c>
      <c r="D3" s="89">
        <v>33000000</v>
      </c>
      <c r="E3" s="89">
        <v>134000000</v>
      </c>
      <c r="F3" s="89">
        <v>5000000</v>
      </c>
    </row>
    <row r="4" spans="1:6" x14ac:dyDescent="0.2">
      <c r="A4" s="259"/>
      <c r="B4" s="88" t="s">
        <v>134</v>
      </c>
      <c r="C4" s="89">
        <v>-51000000</v>
      </c>
      <c r="D4" s="89">
        <v>-6000000</v>
      </c>
      <c r="E4" s="89">
        <v>-69000000</v>
      </c>
      <c r="F4" s="89">
        <v>-2000000</v>
      </c>
    </row>
    <row r="5" spans="1:6" x14ac:dyDescent="0.2">
      <c r="A5" s="259"/>
      <c r="B5" s="90"/>
      <c r="C5" s="89"/>
      <c r="D5" s="89"/>
      <c r="E5" s="89"/>
      <c r="F5" s="89"/>
    </row>
    <row r="6" spans="1:6" x14ac:dyDescent="0.2">
      <c r="A6" s="259"/>
      <c r="B6" s="90" t="s">
        <v>131</v>
      </c>
      <c r="C6" s="89">
        <v>6000000</v>
      </c>
      <c r="D6" s="89"/>
      <c r="E6" s="91"/>
      <c r="F6" s="91"/>
    </row>
    <row r="7" spans="1:6" x14ac:dyDescent="0.2">
      <c r="A7" s="259"/>
      <c r="B7" s="90" t="s">
        <v>196</v>
      </c>
      <c r="C7" s="89">
        <v>7000000</v>
      </c>
      <c r="D7" s="89"/>
      <c r="E7" s="91"/>
      <c r="F7" s="91"/>
    </row>
    <row r="8" spans="1:6" x14ac:dyDescent="0.2">
      <c r="A8" s="259"/>
      <c r="B8" s="90" t="s">
        <v>130</v>
      </c>
      <c r="C8" s="91"/>
      <c r="D8" s="91"/>
      <c r="E8" s="91"/>
      <c r="F8" s="89">
        <v>-1000000</v>
      </c>
    </row>
    <row r="9" spans="1:6" x14ac:dyDescent="0.2">
      <c r="A9" s="259"/>
      <c r="B9" s="90" t="s">
        <v>278</v>
      </c>
      <c r="C9" s="89">
        <v>8000000</v>
      </c>
      <c r="D9" s="91"/>
      <c r="E9" s="91"/>
      <c r="F9" s="89"/>
    </row>
    <row r="10" spans="1:6" x14ac:dyDescent="0.2">
      <c r="A10" s="259"/>
      <c r="B10" s="90" t="s">
        <v>279</v>
      </c>
      <c r="C10" s="89">
        <v>1000000</v>
      </c>
      <c r="D10" s="91"/>
      <c r="E10" s="91"/>
      <c r="F10" s="89"/>
    </row>
    <row r="11" spans="1:6" ht="13.5" thickBot="1" x14ac:dyDescent="0.25">
      <c r="A11" s="259"/>
      <c r="B11" s="92" t="s">
        <v>216</v>
      </c>
      <c r="C11" s="93">
        <f>SUM(C3:C10)</f>
        <v>181000000</v>
      </c>
      <c r="D11" s="93">
        <f t="shared" ref="D11:E11" si="0">SUM(D3:D10)</f>
        <v>27000000</v>
      </c>
      <c r="E11" s="93">
        <f t="shared" si="0"/>
        <v>65000000</v>
      </c>
      <c r="F11" s="93">
        <f t="shared" ref="F11" si="1">SUM(F3:F10)</f>
        <v>2000000</v>
      </c>
    </row>
    <row r="12" spans="1:6" ht="6.75" customHeight="1" x14ac:dyDescent="0.2">
      <c r="A12" s="259"/>
      <c r="B12" s="78"/>
      <c r="C12" s="64"/>
      <c r="D12" s="64"/>
      <c r="E12" s="64"/>
      <c r="F12" s="64"/>
    </row>
    <row r="13" spans="1:6" ht="25.5" x14ac:dyDescent="0.2">
      <c r="A13" s="259"/>
      <c r="B13" s="278" t="s">
        <v>267</v>
      </c>
      <c r="C13" s="64"/>
      <c r="D13" s="64"/>
      <c r="E13" s="64"/>
      <c r="F13" s="64"/>
    </row>
    <row r="14" spans="1:6" x14ac:dyDescent="0.2">
      <c r="A14" s="259"/>
      <c r="B14" s="33"/>
      <c r="C14" s="33"/>
      <c r="D14" s="33"/>
      <c r="E14" s="33"/>
      <c r="F14" s="33"/>
    </row>
    <row r="15" spans="1:6" x14ac:dyDescent="0.2">
      <c r="A15" s="259"/>
      <c r="B15" s="33"/>
      <c r="C15" s="33"/>
      <c r="D15" s="33"/>
      <c r="E15" s="33"/>
      <c r="F15" s="33"/>
    </row>
    <row r="16" spans="1:6" x14ac:dyDescent="0.2">
      <c r="A16" s="259"/>
      <c r="B16" s="58" t="s">
        <v>277</v>
      </c>
      <c r="C16" s="59" t="s">
        <v>18</v>
      </c>
      <c r="D16" s="59" t="s">
        <v>148</v>
      </c>
      <c r="E16" s="60" t="s">
        <v>129</v>
      </c>
      <c r="F16" s="60" t="s">
        <v>367</v>
      </c>
    </row>
    <row r="17" spans="1:6" x14ac:dyDescent="0.2">
      <c r="A17" s="259"/>
      <c r="B17" s="88" t="s">
        <v>172</v>
      </c>
      <c r="C17" s="89">
        <v>216000000</v>
      </c>
      <c r="D17" s="89">
        <v>34000000</v>
      </c>
      <c r="E17" s="89">
        <v>130000000</v>
      </c>
      <c r="F17" s="89">
        <v>2000000</v>
      </c>
    </row>
    <row r="18" spans="1:6" x14ac:dyDescent="0.2">
      <c r="A18" s="259"/>
      <c r="B18" s="88" t="s">
        <v>134</v>
      </c>
      <c r="C18" s="89">
        <v>-50000000</v>
      </c>
      <c r="D18" s="89">
        <v>-5000000</v>
      </c>
      <c r="E18" s="89">
        <v>-58000000</v>
      </c>
      <c r="F18" s="89">
        <v>-1000000</v>
      </c>
    </row>
    <row r="19" spans="1:6" x14ac:dyDescent="0.2">
      <c r="A19" s="259"/>
      <c r="B19" s="90"/>
      <c r="C19" s="89"/>
      <c r="D19" s="89"/>
      <c r="E19" s="89"/>
      <c r="F19" s="89"/>
    </row>
    <row r="20" spans="1:6" x14ac:dyDescent="0.2">
      <c r="A20" s="259"/>
      <c r="B20" s="90" t="s">
        <v>131</v>
      </c>
      <c r="C20" s="89">
        <v>7000000</v>
      </c>
      <c r="D20" s="89"/>
      <c r="E20" s="91"/>
      <c r="F20" s="91"/>
    </row>
    <row r="21" spans="1:6" x14ac:dyDescent="0.2">
      <c r="A21" s="259"/>
      <c r="B21" s="90" t="s">
        <v>196</v>
      </c>
      <c r="C21" s="89">
        <v>7000000</v>
      </c>
      <c r="D21" s="89"/>
      <c r="E21" s="91"/>
      <c r="F21" s="91"/>
    </row>
    <row r="22" spans="1:6" x14ac:dyDescent="0.2">
      <c r="A22" s="259"/>
      <c r="B22" s="90" t="s">
        <v>130</v>
      </c>
      <c r="C22" s="91"/>
      <c r="D22" s="91"/>
      <c r="E22" s="91"/>
      <c r="F22" s="89"/>
    </row>
    <row r="23" spans="1:6" ht="13.5" thickBot="1" x14ac:dyDescent="0.25">
      <c r="B23" s="92" t="s">
        <v>216</v>
      </c>
      <c r="C23" s="93">
        <f>SUM(C17:C22)</f>
        <v>180000000</v>
      </c>
      <c r="D23" s="93">
        <f>SUM(D17:D22)</f>
        <v>29000000</v>
      </c>
      <c r="E23" s="93">
        <f>SUM(E17:E22)</f>
        <v>72000000</v>
      </c>
      <c r="F23" s="93">
        <f>SUM(F17:F22)</f>
        <v>1000000</v>
      </c>
    </row>
    <row r="24" spans="1:6" x14ac:dyDescent="0.2">
      <c r="B24" s="90"/>
    </row>
    <row r="25" spans="1:6" ht="25.5" x14ac:dyDescent="0.2">
      <c r="B25" s="278" t="s">
        <v>267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2"/>
  <sheetViews>
    <sheetView showGridLines="0" zoomScale="85" zoomScaleNormal="85" workbookViewId="0">
      <selection activeCell="I50" sqref="I50"/>
    </sheetView>
  </sheetViews>
  <sheetFormatPr defaultColWidth="9.28515625" defaultRowHeight="12.75" x14ac:dyDescent="0.2"/>
  <cols>
    <col min="1" max="1" width="9.28515625" style="13"/>
    <col min="2" max="2" width="16.5703125" style="13" customWidth="1"/>
    <col min="3" max="6" width="13.7109375" style="13" customWidth="1"/>
    <col min="7" max="7" width="19.7109375" style="13" customWidth="1"/>
    <col min="8" max="13" width="13.7109375" style="13" customWidth="1"/>
    <col min="14" max="16384" width="9.28515625" style="13"/>
  </cols>
  <sheetData>
    <row r="2" spans="1:9" x14ac:dyDescent="0.2">
      <c r="A2" s="2"/>
      <c r="B2" s="22" t="s">
        <v>268</v>
      </c>
      <c r="F2" s="2"/>
      <c r="G2" s="22" t="s">
        <v>269</v>
      </c>
      <c r="I2" s="23"/>
    </row>
    <row r="3" spans="1:9" x14ac:dyDescent="0.2">
      <c r="B3" s="22"/>
    </row>
    <row r="4" spans="1:9" x14ac:dyDescent="0.2">
      <c r="B4" s="22"/>
    </row>
    <row r="5" spans="1:9" x14ac:dyDescent="0.2">
      <c r="B5" s="22"/>
    </row>
    <row r="6" spans="1:9" x14ac:dyDescent="0.2">
      <c r="B6" s="22"/>
    </row>
    <row r="7" spans="1:9" x14ac:dyDescent="0.2">
      <c r="B7" s="22"/>
    </row>
    <row r="8" spans="1:9" x14ac:dyDescent="0.2">
      <c r="B8" s="22"/>
    </row>
    <row r="9" spans="1:9" x14ac:dyDescent="0.2">
      <c r="B9" s="22"/>
    </row>
    <row r="10" spans="1:9" x14ac:dyDescent="0.2">
      <c r="B10" s="22"/>
    </row>
    <row r="11" spans="1:9" x14ac:dyDescent="0.2">
      <c r="B11" s="22"/>
    </row>
    <row r="12" spans="1:9" x14ac:dyDescent="0.2">
      <c r="B12" s="22"/>
    </row>
    <row r="13" spans="1:9" x14ac:dyDescent="0.2">
      <c r="B13" s="22"/>
    </row>
    <row r="14" spans="1:9" x14ac:dyDescent="0.2">
      <c r="B14" s="22"/>
    </row>
    <row r="15" spans="1:9" x14ac:dyDescent="0.2">
      <c r="B15" s="22"/>
    </row>
    <row r="16" spans="1:9" x14ac:dyDescent="0.2">
      <c r="B16" s="22"/>
    </row>
    <row r="17" spans="1:10" x14ac:dyDescent="0.2">
      <c r="B17" s="22"/>
    </row>
    <row r="18" spans="1:10" x14ac:dyDescent="0.2">
      <c r="B18" s="22"/>
    </row>
    <row r="19" spans="1:10" x14ac:dyDescent="0.2">
      <c r="B19" s="22"/>
    </row>
    <row r="20" spans="1:10" x14ac:dyDescent="0.2">
      <c r="B20" s="22"/>
    </row>
    <row r="21" spans="1:10" x14ac:dyDescent="0.2">
      <c r="B21" s="4" t="s">
        <v>10</v>
      </c>
      <c r="C21" s="24">
        <v>0.63</v>
      </c>
      <c r="D21" s="17"/>
      <c r="E21" s="17"/>
      <c r="G21" s="4" t="s">
        <v>18</v>
      </c>
      <c r="H21" s="24">
        <v>0.61</v>
      </c>
      <c r="I21" s="17"/>
      <c r="J21" s="17"/>
    </row>
    <row r="22" spans="1:10" x14ac:dyDescent="0.2">
      <c r="B22" s="6" t="s">
        <v>14</v>
      </c>
      <c r="C22" s="25">
        <v>0.21</v>
      </c>
      <c r="D22" s="17"/>
      <c r="E22" s="17"/>
      <c r="G22" s="6" t="s">
        <v>148</v>
      </c>
      <c r="H22" s="25">
        <v>0.12</v>
      </c>
      <c r="I22" s="17"/>
      <c r="J22" s="17"/>
    </row>
    <row r="23" spans="1:10" x14ac:dyDescent="0.2">
      <c r="B23" s="6" t="s">
        <v>12</v>
      </c>
      <c r="C23" s="25">
        <v>0.1</v>
      </c>
      <c r="D23" s="17"/>
      <c r="E23" s="17"/>
      <c r="G23" s="6" t="s">
        <v>129</v>
      </c>
      <c r="H23" s="25">
        <v>0.23</v>
      </c>
      <c r="I23" s="17"/>
      <c r="J23" s="17"/>
    </row>
    <row r="24" spans="1:10" x14ac:dyDescent="0.2">
      <c r="B24" s="6" t="s">
        <v>19</v>
      </c>
      <c r="C24" s="25">
        <v>0.03</v>
      </c>
      <c r="G24" s="6" t="s">
        <v>208</v>
      </c>
      <c r="H24" s="25">
        <v>0.04</v>
      </c>
      <c r="I24" s="17"/>
      <c r="J24" s="17"/>
    </row>
    <row r="25" spans="1:10" x14ac:dyDescent="0.2">
      <c r="B25" s="6" t="s">
        <v>3</v>
      </c>
      <c r="C25" s="25">
        <v>0.03</v>
      </c>
      <c r="D25" s="17"/>
      <c r="E25" s="17"/>
      <c r="H25" s="19">
        <f>SUM(H21:H24)</f>
        <v>1</v>
      </c>
      <c r="I25" s="17"/>
      <c r="J25" s="17"/>
    </row>
    <row r="26" spans="1:10" x14ac:dyDescent="0.2">
      <c r="C26" s="26">
        <f>SUM(C21:C25)</f>
        <v>1</v>
      </c>
      <c r="H26" s="32"/>
    </row>
    <row r="27" spans="1:10" x14ac:dyDescent="0.2">
      <c r="C27" s="27"/>
    </row>
    <row r="28" spans="1:10" x14ac:dyDescent="0.2">
      <c r="C28" s="27"/>
    </row>
    <row r="29" spans="1:10" x14ac:dyDescent="0.2">
      <c r="C29" s="27"/>
    </row>
    <row r="30" spans="1:10" x14ac:dyDescent="0.2">
      <c r="C30" s="27"/>
    </row>
    <row r="31" spans="1:10" x14ac:dyDescent="0.2">
      <c r="A31" s="2"/>
      <c r="B31" s="22" t="s">
        <v>20</v>
      </c>
    </row>
    <row r="32" spans="1:10" ht="6" customHeight="1" x14ac:dyDescent="0.2"/>
    <row r="48" spans="2:9" x14ac:dyDescent="0.2">
      <c r="B48" s="10" t="s">
        <v>5</v>
      </c>
      <c r="C48" s="16" t="s">
        <v>6</v>
      </c>
      <c r="D48" s="16" t="s">
        <v>276</v>
      </c>
      <c r="E48" s="16" t="s">
        <v>137</v>
      </c>
      <c r="F48" s="28" t="s">
        <v>175</v>
      </c>
      <c r="G48" s="28" t="s">
        <v>197</v>
      </c>
      <c r="H48" s="28" t="s">
        <v>217</v>
      </c>
      <c r="I48" s="28" t="s">
        <v>218</v>
      </c>
    </row>
    <row r="49" spans="2:10" x14ac:dyDescent="0.2">
      <c r="B49" s="11" t="s">
        <v>7</v>
      </c>
      <c r="C49" s="20">
        <v>0.05</v>
      </c>
      <c r="D49" s="20">
        <v>7.0000000000000007E-2</v>
      </c>
      <c r="E49" s="20">
        <v>0.09</v>
      </c>
      <c r="F49" s="20">
        <v>0.1</v>
      </c>
      <c r="G49" s="20">
        <v>0.11</v>
      </c>
      <c r="H49" s="20">
        <v>7.0000000000000007E-2</v>
      </c>
      <c r="I49" s="21">
        <v>0.51</v>
      </c>
      <c r="J49" s="26">
        <f>SUM(C49:I49)</f>
        <v>1</v>
      </c>
    </row>
    <row r="51" spans="2:10" x14ac:dyDescent="0.2">
      <c r="B51" s="29"/>
      <c r="C51" s="30"/>
      <c r="D51" s="31"/>
      <c r="E51" s="31"/>
      <c r="F51" s="31"/>
      <c r="G51" s="31"/>
      <c r="H51" s="31"/>
    </row>
    <row r="52" spans="2:10" x14ac:dyDescent="0.2">
      <c r="C52" s="30"/>
      <c r="D52" s="31"/>
      <c r="E52" s="31"/>
      <c r="F52" s="31"/>
      <c r="G52" s="31"/>
      <c r="H52" s="31"/>
    </row>
    <row r="53" spans="2:10" x14ac:dyDescent="0.2">
      <c r="C53" s="31"/>
    </row>
    <row r="82" spans="3:3" x14ac:dyDescent="0.2">
      <c r="C82" s="3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showGridLines="0" topLeftCell="A22" zoomScale="85" zoomScaleNormal="85" workbookViewId="0">
      <selection activeCell="B28" sqref="B28"/>
    </sheetView>
  </sheetViews>
  <sheetFormatPr defaultColWidth="9.28515625" defaultRowHeight="12.75" x14ac:dyDescent="0.2"/>
  <cols>
    <col min="1" max="1" width="9.28515625" style="2"/>
    <col min="2" max="2" width="14.7109375" style="2" customWidth="1"/>
    <col min="3" max="16384" width="9.28515625" style="2"/>
  </cols>
  <sheetData>
    <row r="2" spans="2:19" x14ac:dyDescent="0.2">
      <c r="B2" s="1" t="s">
        <v>270</v>
      </c>
      <c r="I2" s="1" t="s">
        <v>271</v>
      </c>
      <c r="S2" s="3"/>
    </row>
    <row r="3" spans="2:19" s="1" customFormat="1" x14ac:dyDescent="0.2"/>
    <row r="20" spans="2:13" x14ac:dyDescent="0.2">
      <c r="B20" s="1"/>
      <c r="C20" s="1"/>
    </row>
    <row r="21" spans="2:13" x14ac:dyDescent="0.2">
      <c r="B21" s="1"/>
      <c r="C21" s="1"/>
    </row>
    <row r="22" spans="2:13" x14ac:dyDescent="0.2">
      <c r="B22" s="4" t="s">
        <v>0</v>
      </c>
      <c r="C22" s="166">
        <v>0.37</v>
      </c>
      <c r="E22" s="5"/>
      <c r="F22" s="5"/>
      <c r="I22" s="4" t="s">
        <v>189</v>
      </c>
      <c r="J22" s="166">
        <v>0.56000000000000005</v>
      </c>
      <c r="L22" s="5"/>
      <c r="M22" s="5"/>
    </row>
    <row r="23" spans="2:13" x14ac:dyDescent="0.2">
      <c r="B23" s="6" t="s">
        <v>1</v>
      </c>
      <c r="C23" s="167">
        <v>0.61</v>
      </c>
      <c r="E23" s="5"/>
      <c r="F23" s="5"/>
      <c r="I23" s="6" t="s">
        <v>190</v>
      </c>
      <c r="J23" s="167">
        <v>0.28999999999999998</v>
      </c>
      <c r="L23" s="5"/>
      <c r="M23" s="5"/>
    </row>
    <row r="24" spans="2:13" x14ac:dyDescent="0.2">
      <c r="B24" s="6" t="s">
        <v>2</v>
      </c>
      <c r="C24" s="167">
        <v>0.01</v>
      </c>
      <c r="E24" s="5"/>
      <c r="F24" s="5"/>
      <c r="I24" s="6" t="s">
        <v>192</v>
      </c>
      <c r="J24" s="167">
        <v>0.06</v>
      </c>
      <c r="M24" s="5"/>
    </row>
    <row r="25" spans="2:13" x14ac:dyDescent="0.2">
      <c r="B25" s="7" t="s">
        <v>188</v>
      </c>
      <c r="C25" s="168">
        <v>0.01</v>
      </c>
      <c r="E25" s="5"/>
      <c r="F25" s="5"/>
      <c r="I25" s="6" t="s">
        <v>191</v>
      </c>
      <c r="J25" s="167">
        <v>0.05</v>
      </c>
      <c r="L25" s="5"/>
      <c r="M25" s="5"/>
    </row>
    <row r="26" spans="2:13" x14ac:dyDescent="0.2">
      <c r="C26" s="19">
        <f>SUM(C22:C25)</f>
        <v>1</v>
      </c>
      <c r="E26" s="5"/>
      <c r="F26" s="5"/>
      <c r="I26" s="6" t="s">
        <v>193</v>
      </c>
      <c r="J26" s="168">
        <v>0.04</v>
      </c>
      <c r="L26" s="5"/>
      <c r="M26" s="5"/>
    </row>
    <row r="27" spans="2:13" x14ac:dyDescent="0.2">
      <c r="I27" s="8"/>
      <c r="J27" s="61">
        <f>SUM(J22:J26)</f>
        <v>1.0000000000000002</v>
      </c>
      <c r="L27" s="5"/>
      <c r="M27" s="5"/>
    </row>
    <row r="28" spans="2:13" x14ac:dyDescent="0.2">
      <c r="L28" s="5"/>
      <c r="M28" s="5"/>
    </row>
    <row r="29" spans="2:13" x14ac:dyDescent="0.2">
      <c r="I29" s="8"/>
      <c r="J29" s="9"/>
      <c r="L29" s="5"/>
      <c r="M29" s="5"/>
    </row>
    <row r="30" spans="2:13" x14ac:dyDescent="0.2">
      <c r="I30" s="8"/>
      <c r="J30" s="9"/>
      <c r="L30" s="5"/>
      <c r="M30" s="5"/>
    </row>
    <row r="31" spans="2:13" x14ac:dyDescent="0.2">
      <c r="I31" s="8"/>
      <c r="J31" s="9"/>
      <c r="L31" s="5"/>
      <c r="M31" s="5"/>
    </row>
    <row r="32" spans="2:13" x14ac:dyDescent="0.2">
      <c r="B32" s="1" t="s">
        <v>4</v>
      </c>
      <c r="I32" s="8"/>
      <c r="J32" s="9"/>
      <c r="L32" s="5"/>
      <c r="M32" s="5"/>
    </row>
    <row r="33" spans="12:12" x14ac:dyDescent="0.2">
      <c r="L33" s="5"/>
    </row>
    <row r="34" spans="12:12" x14ac:dyDescent="0.2">
      <c r="L34" s="5"/>
    </row>
    <row r="51" spans="2:10" x14ac:dyDescent="0.2">
      <c r="B51" s="1"/>
    </row>
    <row r="53" spans="2:10" x14ac:dyDescent="0.2">
      <c r="B53" s="10" t="s">
        <v>5</v>
      </c>
      <c r="C53" s="16" t="s">
        <v>6</v>
      </c>
      <c r="D53" s="16" t="s">
        <v>276</v>
      </c>
      <c r="E53" s="16" t="s">
        <v>137</v>
      </c>
      <c r="F53" s="16" t="s">
        <v>175</v>
      </c>
      <c r="G53" s="16" t="s">
        <v>197</v>
      </c>
      <c r="H53" s="16" t="s">
        <v>217</v>
      </c>
      <c r="I53" s="169" t="s">
        <v>218</v>
      </c>
    </row>
    <row r="54" spans="2:10" x14ac:dyDescent="0.2">
      <c r="B54" s="11" t="s">
        <v>7</v>
      </c>
      <c r="C54" s="62">
        <v>0.06</v>
      </c>
      <c r="D54" s="62">
        <v>0.02</v>
      </c>
      <c r="E54" s="62">
        <v>7.0000000000000007E-2</v>
      </c>
      <c r="F54" s="62">
        <v>0.08</v>
      </c>
      <c r="G54" s="62">
        <v>0.11</v>
      </c>
      <c r="H54" s="62">
        <v>7.0000000000000007E-2</v>
      </c>
      <c r="I54" s="63">
        <v>0.59</v>
      </c>
      <c r="J54" s="19">
        <f>SUM(C54:I54)</f>
        <v>1</v>
      </c>
    </row>
    <row r="55" spans="2:10" x14ac:dyDescent="0.2">
      <c r="B55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2"/>
  <sheetViews>
    <sheetView showGridLines="0" zoomScale="70" zoomScaleNormal="70" workbookViewId="0">
      <selection activeCell="I35" sqref="I35"/>
    </sheetView>
  </sheetViews>
  <sheetFormatPr defaultColWidth="9.28515625" defaultRowHeight="12.75" x14ac:dyDescent="0.2"/>
  <cols>
    <col min="1" max="1" width="9.28515625" style="13"/>
    <col min="2" max="2" width="31.28515625" style="13" bestFit="1" customWidth="1"/>
    <col min="3" max="5" width="8.7109375" style="13" customWidth="1"/>
    <col min="6" max="6" width="7.42578125" style="13" customWidth="1"/>
    <col min="7" max="7" width="13.42578125" style="13" customWidth="1"/>
    <col min="8" max="9" width="8.7109375" style="13" customWidth="1"/>
    <col min="10" max="16384" width="9.28515625" style="13"/>
  </cols>
  <sheetData>
    <row r="2" spans="2:16" x14ac:dyDescent="0.2">
      <c r="B2" s="1" t="s">
        <v>272</v>
      </c>
      <c r="C2" s="2"/>
      <c r="D2" s="2"/>
      <c r="E2" s="2"/>
      <c r="F2" s="2"/>
      <c r="G2" s="1" t="s">
        <v>8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5" t="s">
        <v>189</v>
      </c>
      <c r="C24" s="18">
        <v>1</v>
      </c>
      <c r="D24" s="2"/>
      <c r="E24" s="2"/>
      <c r="F24" s="2"/>
      <c r="G24" s="10" t="s">
        <v>5</v>
      </c>
      <c r="H24" s="16" t="s">
        <v>6</v>
      </c>
      <c r="I24" s="16" t="s">
        <v>276</v>
      </c>
      <c r="J24" s="16" t="s">
        <v>137</v>
      </c>
      <c r="K24" s="28" t="s">
        <v>175</v>
      </c>
      <c r="L24" s="28" t="s">
        <v>197</v>
      </c>
      <c r="M24" s="28" t="s">
        <v>217</v>
      </c>
      <c r="N24" s="28" t="s">
        <v>218</v>
      </c>
      <c r="O24" s="2"/>
      <c r="P24" s="2"/>
    </row>
    <row r="25" spans="2:16" x14ac:dyDescent="0.2">
      <c r="B25" s="2"/>
      <c r="C25" s="19">
        <f>SUM(C24:C24)</f>
        <v>1</v>
      </c>
      <c r="D25" s="2"/>
      <c r="E25" s="2"/>
      <c r="F25" s="2"/>
      <c r="G25" s="11" t="s">
        <v>7</v>
      </c>
      <c r="H25" s="20">
        <v>0</v>
      </c>
      <c r="I25" s="20">
        <v>0.01</v>
      </c>
      <c r="J25" s="20">
        <v>7.0000000000000007E-2</v>
      </c>
      <c r="K25" s="20">
        <v>0.16</v>
      </c>
      <c r="L25" s="20">
        <v>0.04</v>
      </c>
      <c r="M25" s="20">
        <v>0.05</v>
      </c>
      <c r="N25" s="21">
        <v>0.67</v>
      </c>
      <c r="O25" s="19">
        <f>SUM(H25:N25)</f>
        <v>1</v>
      </c>
      <c r="P25" s="2"/>
    </row>
    <row r="26" spans="2:16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">
      <c r="C30" s="17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C31" s="17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54"/>
  <sheetViews>
    <sheetView showGridLines="0" zoomScale="70" zoomScaleNormal="70" workbookViewId="0">
      <selection activeCell="N42" sqref="N42"/>
    </sheetView>
  </sheetViews>
  <sheetFormatPr defaultColWidth="9.28515625" defaultRowHeight="12.75" x14ac:dyDescent="0.2"/>
  <cols>
    <col min="1" max="1" width="9.28515625" style="13"/>
    <col min="2" max="2" width="31.28515625" style="13" bestFit="1" customWidth="1"/>
    <col min="3" max="5" width="8.7109375" style="13" customWidth="1"/>
    <col min="6" max="6" width="7.42578125" style="13" customWidth="1"/>
    <col min="7" max="7" width="13.42578125" style="13" customWidth="1"/>
    <col min="8" max="8" width="8.7109375" style="13" customWidth="1"/>
    <col min="9" max="9" width="14.28515625" style="13" customWidth="1"/>
    <col min="10" max="16384" width="9.28515625" style="13"/>
  </cols>
  <sheetData>
    <row r="2" spans="2:16" x14ac:dyDescent="0.2">
      <c r="B2" s="1" t="s">
        <v>273</v>
      </c>
      <c r="C2" s="2"/>
      <c r="D2" s="2"/>
      <c r="E2" s="2"/>
      <c r="F2" s="2"/>
      <c r="H2" s="2"/>
      <c r="I2" s="1" t="s">
        <v>274</v>
      </c>
      <c r="J2" s="2"/>
      <c r="K2" s="2"/>
      <c r="L2" s="2"/>
      <c r="M2" s="2"/>
      <c r="N2" s="2"/>
      <c r="O2" s="2"/>
      <c r="P2" s="3"/>
    </row>
    <row r="3" spans="2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5" t="s">
        <v>9</v>
      </c>
      <c r="C24" s="18">
        <v>0.44</v>
      </c>
      <c r="D24" s="2"/>
      <c r="E24" s="2"/>
      <c r="F24" s="2"/>
      <c r="I24" s="15" t="s">
        <v>10</v>
      </c>
      <c r="J24" s="94">
        <v>0.64</v>
      </c>
      <c r="P24" s="2"/>
    </row>
    <row r="25" spans="2:16" x14ac:dyDescent="0.2">
      <c r="B25" s="15" t="s">
        <v>11</v>
      </c>
      <c r="C25" s="18">
        <v>0.25</v>
      </c>
      <c r="D25" s="2"/>
      <c r="E25" s="2"/>
      <c r="F25" s="2"/>
      <c r="I25" s="15" t="s">
        <v>12</v>
      </c>
      <c r="J25" s="94">
        <v>0.31</v>
      </c>
      <c r="P25" s="2"/>
    </row>
    <row r="26" spans="2:16" x14ac:dyDescent="0.2">
      <c r="B26" s="15" t="s">
        <v>16</v>
      </c>
      <c r="C26" s="18">
        <v>0.13</v>
      </c>
      <c r="D26" s="2"/>
      <c r="E26" s="2"/>
      <c r="F26" s="2"/>
      <c r="G26" s="2"/>
      <c r="H26" s="2"/>
      <c r="I26" s="15" t="s">
        <v>14</v>
      </c>
      <c r="J26" s="94">
        <v>0.03</v>
      </c>
      <c r="K26" s="2"/>
      <c r="L26" s="2"/>
      <c r="M26" s="2"/>
      <c r="N26" s="2"/>
      <c r="O26" s="2"/>
      <c r="P26" s="2"/>
    </row>
    <row r="27" spans="2:16" x14ac:dyDescent="0.2">
      <c r="B27" s="15" t="s">
        <v>13</v>
      </c>
      <c r="C27" s="18">
        <v>0.11</v>
      </c>
      <c r="D27" s="2"/>
      <c r="E27" s="2"/>
      <c r="F27" s="2"/>
      <c r="G27" s="2"/>
      <c r="H27" s="2"/>
      <c r="I27" s="15" t="s">
        <v>3</v>
      </c>
      <c r="J27" s="94">
        <v>0.02</v>
      </c>
      <c r="K27" s="2"/>
      <c r="L27" s="2"/>
      <c r="M27" s="2"/>
      <c r="N27" s="2"/>
      <c r="O27" s="2"/>
      <c r="P27" s="2"/>
    </row>
    <row r="28" spans="2:16" x14ac:dyDescent="0.2">
      <c r="B28" s="15" t="s">
        <v>15</v>
      </c>
      <c r="C28" s="18">
        <v>7.0000000000000007E-2</v>
      </c>
      <c r="D28" s="2"/>
      <c r="E28" s="2"/>
      <c r="F28" s="2"/>
      <c r="G28" s="2"/>
      <c r="H28" s="2"/>
      <c r="I28" s="12"/>
      <c r="J28" s="19">
        <f>SUM(J24:J27)</f>
        <v>1</v>
      </c>
      <c r="K28" s="2"/>
      <c r="L28" s="2"/>
      <c r="M28" s="2"/>
      <c r="N28" s="2"/>
      <c r="O28" s="2"/>
      <c r="P28" s="2"/>
    </row>
    <row r="29" spans="2:16" x14ac:dyDescent="0.2">
      <c r="B29" s="12"/>
      <c r="C29" s="19">
        <f>SUM(C24:C28)</f>
        <v>1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x14ac:dyDescent="0.2">
      <c r="B33" s="1" t="s">
        <v>17</v>
      </c>
      <c r="C33" s="17"/>
      <c r="D33" s="17"/>
    </row>
    <row r="34" spans="2:4" x14ac:dyDescent="0.2">
      <c r="C34" s="17"/>
      <c r="D34" s="17"/>
    </row>
    <row r="53" spans="2:10" x14ac:dyDescent="0.2">
      <c r="B53" s="10" t="s">
        <v>5</v>
      </c>
      <c r="C53" s="16" t="s">
        <v>6</v>
      </c>
      <c r="D53" s="16" t="s">
        <v>276</v>
      </c>
      <c r="E53" s="16" t="s">
        <v>137</v>
      </c>
      <c r="F53" s="28" t="s">
        <v>175</v>
      </c>
      <c r="G53" s="28" t="s">
        <v>197</v>
      </c>
      <c r="H53" s="28" t="s">
        <v>217</v>
      </c>
      <c r="I53" s="28" t="s">
        <v>218</v>
      </c>
      <c r="J53" s="2"/>
    </row>
    <row r="54" spans="2:10" x14ac:dyDescent="0.2">
      <c r="B54" s="11" t="s">
        <v>7</v>
      </c>
      <c r="C54" s="20">
        <v>0.03</v>
      </c>
      <c r="D54" s="20">
        <v>0.21</v>
      </c>
      <c r="E54" s="20">
        <v>0.16</v>
      </c>
      <c r="F54" s="20">
        <v>0.12</v>
      </c>
      <c r="G54" s="20">
        <v>0.11</v>
      </c>
      <c r="H54" s="20">
        <v>7.0000000000000007E-2</v>
      </c>
      <c r="I54" s="21">
        <v>0.3</v>
      </c>
      <c r="J54" s="19">
        <f>SUM(C54:I54)</f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62"/>
  <sheetViews>
    <sheetView showGridLines="0" zoomScale="85" zoomScaleNormal="85" workbookViewId="0">
      <selection activeCell="I46" sqref="I46"/>
    </sheetView>
  </sheetViews>
  <sheetFormatPr defaultColWidth="9.28515625" defaultRowHeight="12.75" x14ac:dyDescent="0.2"/>
  <cols>
    <col min="1" max="1" width="5.42578125" style="33" customWidth="1"/>
    <col min="2" max="2" width="3.42578125" style="33" customWidth="1"/>
    <col min="3" max="3" width="62.7109375" style="33" customWidth="1"/>
    <col min="4" max="4" width="22.42578125" style="33" customWidth="1"/>
    <col min="5" max="5" width="9.28515625" style="33"/>
    <col min="6" max="6" width="51.7109375" style="33" customWidth="1"/>
    <col min="7" max="7" width="25.7109375" style="33" customWidth="1"/>
    <col min="8" max="8" width="13.7109375" style="33" customWidth="1"/>
    <col min="9" max="9" width="13.28515625" style="33" customWidth="1"/>
    <col min="10" max="10" width="16.7109375" style="33" bestFit="1" customWidth="1"/>
    <col min="11" max="11" width="11.85546875" style="33" bestFit="1" customWidth="1"/>
    <col min="12" max="12" width="23.5703125" style="33" customWidth="1"/>
    <col min="13" max="13" width="14.28515625" style="33" customWidth="1"/>
    <col min="14" max="14" width="9.28515625" style="33"/>
    <col min="15" max="15" width="13.42578125" style="33" customWidth="1"/>
    <col min="16" max="16" width="9.28515625" style="33"/>
    <col min="17" max="23" width="11.42578125" style="33" customWidth="1"/>
    <col min="24" max="24" width="14.5703125" style="33" customWidth="1"/>
    <col min="25" max="25" width="9.28515625" style="33"/>
    <col min="26" max="26" width="14.140625" style="33" bestFit="1" customWidth="1"/>
    <col min="27" max="27" width="16.7109375" style="33" bestFit="1" customWidth="1"/>
    <col min="28" max="28" width="14.85546875" style="33" bestFit="1" customWidth="1"/>
    <col min="29" max="16384" width="9.28515625" style="33"/>
  </cols>
  <sheetData>
    <row r="1" spans="2:26" x14ac:dyDescent="0.2">
      <c r="B1" s="95"/>
      <c r="C1" s="95"/>
      <c r="D1" s="95"/>
      <c r="E1" s="117"/>
      <c r="F1" s="117"/>
      <c r="G1" s="98"/>
      <c r="H1" s="98"/>
      <c r="I1" s="98"/>
      <c r="J1" s="98"/>
      <c r="K1" s="98"/>
      <c r="L1" s="95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2:26" x14ac:dyDescent="0.2">
      <c r="B2" s="95"/>
      <c r="C2" s="187" t="s">
        <v>21</v>
      </c>
      <c r="D2" s="170">
        <v>44561</v>
      </c>
      <c r="E2" s="117"/>
      <c r="F2" s="117"/>
      <c r="G2" s="98"/>
      <c r="H2" s="98"/>
      <c r="I2" s="98"/>
      <c r="J2" s="98"/>
      <c r="K2" s="98"/>
      <c r="L2" s="95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2:26" x14ac:dyDescent="0.2">
      <c r="B3" s="95"/>
      <c r="C3" s="95"/>
      <c r="D3" s="95"/>
      <c r="E3" s="117"/>
      <c r="F3" s="117"/>
      <c r="G3" s="98"/>
      <c r="H3" s="98"/>
      <c r="I3" s="98"/>
      <c r="J3" s="184"/>
      <c r="K3" s="98"/>
      <c r="L3" s="95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2:26" x14ac:dyDescent="0.2">
      <c r="B4" s="185"/>
      <c r="C4" s="185"/>
      <c r="D4" s="185"/>
      <c r="E4" s="185"/>
      <c r="F4" s="185"/>
      <c r="G4" s="185"/>
      <c r="H4" s="185"/>
      <c r="I4" s="185"/>
      <c r="J4" s="186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</row>
    <row r="5" spans="2:26" ht="51" x14ac:dyDescent="0.2">
      <c r="B5" s="187"/>
      <c r="C5" s="188" t="s">
        <v>22</v>
      </c>
      <c r="D5" s="189" t="s">
        <v>23</v>
      </c>
      <c r="E5" s="190" t="s">
        <v>24</v>
      </c>
      <c r="F5" s="191" t="s">
        <v>25</v>
      </c>
      <c r="G5" s="192" t="s">
        <v>26</v>
      </c>
      <c r="H5" s="191" t="s">
        <v>27</v>
      </c>
      <c r="I5" s="191" t="s">
        <v>28</v>
      </c>
      <c r="J5" s="192" t="s">
        <v>29</v>
      </c>
      <c r="K5" s="192" t="s">
        <v>30</v>
      </c>
      <c r="L5" s="191" t="s">
        <v>31</v>
      </c>
      <c r="M5" s="192" t="s">
        <v>32</v>
      </c>
      <c r="N5" s="192" t="s">
        <v>33</v>
      </c>
      <c r="O5" s="192" t="s">
        <v>34</v>
      </c>
      <c r="P5" s="193" t="s">
        <v>35</v>
      </c>
      <c r="Q5" s="287" t="s">
        <v>36</v>
      </c>
      <c r="R5" s="287"/>
      <c r="S5" s="287"/>
      <c r="T5" s="287"/>
      <c r="U5" s="287"/>
      <c r="V5" s="287"/>
      <c r="W5" s="287"/>
      <c r="X5" s="288"/>
    </row>
    <row r="6" spans="2:26" x14ac:dyDescent="0.2">
      <c r="B6" s="187"/>
      <c r="C6" s="194"/>
      <c r="D6" s="187"/>
      <c r="E6" s="195"/>
      <c r="F6" s="196"/>
      <c r="G6" s="197"/>
      <c r="H6" s="196"/>
      <c r="I6" s="196"/>
      <c r="J6" s="197"/>
      <c r="K6" s="197"/>
      <c r="L6" s="196"/>
      <c r="M6" s="197"/>
      <c r="N6" s="197"/>
      <c r="O6" s="197"/>
      <c r="P6" s="198"/>
      <c r="Q6" s="199" t="s">
        <v>37</v>
      </c>
      <c r="R6" s="65" t="s">
        <v>276</v>
      </c>
      <c r="S6" s="200" t="s">
        <v>137</v>
      </c>
      <c r="T6" s="200" t="s">
        <v>175</v>
      </c>
      <c r="U6" s="200" t="s">
        <v>197</v>
      </c>
      <c r="V6" s="200" t="s">
        <v>217</v>
      </c>
      <c r="W6" s="200" t="s">
        <v>218</v>
      </c>
      <c r="X6" s="201" t="s">
        <v>38</v>
      </c>
    </row>
    <row r="7" spans="2:26" x14ac:dyDescent="0.2">
      <c r="B7" s="202">
        <v>1</v>
      </c>
      <c r="C7" s="96" t="s">
        <v>39</v>
      </c>
      <c r="D7" s="117" t="s">
        <v>40</v>
      </c>
      <c r="E7" s="95" t="s">
        <v>0</v>
      </c>
      <c r="F7" s="102" t="s">
        <v>176</v>
      </c>
      <c r="G7" s="97">
        <v>34486</v>
      </c>
      <c r="H7" s="98" t="s">
        <v>177</v>
      </c>
      <c r="I7" s="95">
        <v>187</v>
      </c>
      <c r="J7" s="146">
        <v>326000000</v>
      </c>
      <c r="K7" s="99">
        <v>44012</v>
      </c>
      <c r="L7" s="98" t="s">
        <v>41</v>
      </c>
      <c r="M7" s="125">
        <v>5.1299999999999998E-2</v>
      </c>
      <c r="N7" s="125">
        <v>6.13E-2</v>
      </c>
      <c r="O7" s="203">
        <v>1098</v>
      </c>
      <c r="P7" s="98" t="s">
        <v>42</v>
      </c>
      <c r="Q7" s="100">
        <v>3.5000000000000003E-2</v>
      </c>
      <c r="R7" s="100">
        <v>8.5000000000000006E-2</v>
      </c>
      <c r="S7" s="100">
        <v>4.2000000000000003E-2</v>
      </c>
      <c r="T7" s="100">
        <v>0.249</v>
      </c>
      <c r="U7" s="100">
        <v>6.6000000000000003E-2</v>
      </c>
      <c r="V7" s="100">
        <v>0</v>
      </c>
      <c r="W7" s="100">
        <v>0.52300000000000002</v>
      </c>
      <c r="X7" s="204" t="s">
        <v>227</v>
      </c>
      <c r="Y7" s="256"/>
      <c r="Z7" s="249"/>
    </row>
    <row r="8" spans="2:26" x14ac:dyDescent="0.2">
      <c r="B8" s="202">
        <v>2</v>
      </c>
      <c r="C8" s="96" t="s">
        <v>43</v>
      </c>
      <c r="D8" s="95" t="s">
        <v>40</v>
      </c>
      <c r="E8" s="95" t="s">
        <v>44</v>
      </c>
      <c r="F8" s="206">
        <v>1</v>
      </c>
      <c r="G8" s="97">
        <v>35916</v>
      </c>
      <c r="H8" s="207" t="s">
        <v>149</v>
      </c>
      <c r="I8" s="95">
        <v>105</v>
      </c>
      <c r="J8" s="146">
        <v>179600000</v>
      </c>
      <c r="K8" s="99">
        <v>44377</v>
      </c>
      <c r="L8" s="98" t="s">
        <v>41</v>
      </c>
      <c r="M8" s="125">
        <v>5.3800000000000001E-2</v>
      </c>
      <c r="N8" s="125">
        <v>6.3799999999999996E-2</v>
      </c>
      <c r="O8" s="208">
        <v>970</v>
      </c>
      <c r="P8" s="98" t="s">
        <v>42</v>
      </c>
      <c r="Q8" s="100">
        <v>0.245</v>
      </c>
      <c r="R8" s="100">
        <v>1.6E-2</v>
      </c>
      <c r="S8" s="100">
        <v>1.4E-2</v>
      </c>
      <c r="T8" s="100">
        <v>0.104</v>
      </c>
      <c r="U8" s="100">
        <v>8.4000000000000005E-2</v>
      </c>
      <c r="V8" s="100">
        <v>0</v>
      </c>
      <c r="W8" s="100">
        <v>0.53700000000000003</v>
      </c>
      <c r="X8" s="204" t="s">
        <v>201</v>
      </c>
      <c r="Y8" s="256"/>
      <c r="Z8" s="205"/>
    </row>
    <row r="9" spans="2:26" ht="25.5" x14ac:dyDescent="0.2">
      <c r="B9" s="202">
        <v>3</v>
      </c>
      <c r="C9" s="96" t="s">
        <v>45</v>
      </c>
      <c r="D9" s="95" t="s">
        <v>46</v>
      </c>
      <c r="E9" s="95" t="s">
        <v>44</v>
      </c>
      <c r="F9" s="206" t="s">
        <v>154</v>
      </c>
      <c r="G9" s="97">
        <v>40148</v>
      </c>
      <c r="H9" s="207" t="s">
        <v>348</v>
      </c>
      <c r="I9" s="95">
        <v>150</v>
      </c>
      <c r="J9" s="146">
        <v>348300000</v>
      </c>
      <c r="K9" s="99">
        <v>44377</v>
      </c>
      <c r="L9" s="98" t="s">
        <v>41</v>
      </c>
      <c r="M9" s="125">
        <v>0.05</v>
      </c>
      <c r="N9" s="125">
        <v>6.25E-2</v>
      </c>
      <c r="O9" s="203">
        <v>1258</v>
      </c>
      <c r="P9" s="98" t="s">
        <v>47</v>
      </c>
      <c r="Q9" s="100">
        <v>0.127</v>
      </c>
      <c r="R9" s="100">
        <v>4.5999999999999999E-2</v>
      </c>
      <c r="S9" s="100">
        <v>0.152</v>
      </c>
      <c r="T9" s="100">
        <v>0.27500000000000002</v>
      </c>
      <c r="U9" s="100">
        <v>9.5000000000000001E-2</v>
      </c>
      <c r="V9" s="100">
        <v>0.17899999999999999</v>
      </c>
      <c r="W9" s="100">
        <v>0.126</v>
      </c>
      <c r="X9" s="204" t="s">
        <v>199</v>
      </c>
      <c r="Y9" s="256"/>
      <c r="Z9" s="205"/>
    </row>
    <row r="10" spans="2:26" x14ac:dyDescent="0.2">
      <c r="B10" s="202">
        <v>4</v>
      </c>
      <c r="C10" s="96" t="s">
        <v>50</v>
      </c>
      <c r="D10" s="95" t="s">
        <v>46</v>
      </c>
      <c r="E10" s="95" t="s">
        <v>0</v>
      </c>
      <c r="F10" s="206" t="s">
        <v>141</v>
      </c>
      <c r="G10" s="97">
        <v>40391</v>
      </c>
      <c r="H10" s="207" t="s">
        <v>349</v>
      </c>
      <c r="I10" s="95">
        <v>214</v>
      </c>
      <c r="J10" s="146">
        <v>903000000</v>
      </c>
      <c r="K10" s="99">
        <v>44561</v>
      </c>
      <c r="L10" s="98" t="s">
        <v>84</v>
      </c>
      <c r="M10" s="125">
        <v>4.4999999999999998E-2</v>
      </c>
      <c r="N10" s="125">
        <v>0.06</v>
      </c>
      <c r="O10" s="203">
        <v>1172</v>
      </c>
      <c r="P10" s="98" t="s">
        <v>47</v>
      </c>
      <c r="Q10" s="100">
        <v>1.2999999999999999E-2</v>
      </c>
      <c r="R10" s="100">
        <v>0</v>
      </c>
      <c r="S10" s="100">
        <v>0</v>
      </c>
      <c r="T10" s="100">
        <v>0</v>
      </c>
      <c r="U10" s="100">
        <v>0.251</v>
      </c>
      <c r="V10" s="100">
        <v>2E-3</v>
      </c>
      <c r="W10" s="100">
        <v>0.73399999999999999</v>
      </c>
      <c r="X10" s="204" t="s">
        <v>235</v>
      </c>
      <c r="Y10" s="256"/>
      <c r="Z10" s="251"/>
    </row>
    <row r="11" spans="2:26" x14ac:dyDescent="0.2">
      <c r="B11" s="202">
        <v>5</v>
      </c>
      <c r="C11" s="96" t="s">
        <v>51</v>
      </c>
      <c r="D11" s="95" t="s">
        <v>46</v>
      </c>
      <c r="E11" s="95" t="s">
        <v>44</v>
      </c>
      <c r="F11" s="209" t="s">
        <v>178</v>
      </c>
      <c r="G11" s="97">
        <v>36008</v>
      </c>
      <c r="H11" s="207" t="s">
        <v>350</v>
      </c>
      <c r="I11" s="95">
        <v>143</v>
      </c>
      <c r="J11" s="146">
        <v>368100000</v>
      </c>
      <c r="K11" s="99">
        <v>44377</v>
      </c>
      <c r="L11" s="98" t="s">
        <v>41</v>
      </c>
      <c r="M11" s="125">
        <v>5.1299999999999998E-2</v>
      </c>
      <c r="N11" s="125">
        <v>6.13E-2</v>
      </c>
      <c r="O11" s="203">
        <v>1136</v>
      </c>
      <c r="P11" s="98" t="s">
        <v>62</v>
      </c>
      <c r="Q11" s="100">
        <v>0.129</v>
      </c>
      <c r="R11" s="100">
        <v>2.3E-2</v>
      </c>
      <c r="S11" s="100">
        <v>0.12</v>
      </c>
      <c r="T11" s="100">
        <v>0.1</v>
      </c>
      <c r="U11" s="100">
        <v>5.1999999999999998E-2</v>
      </c>
      <c r="V11" s="100">
        <v>4.8000000000000001E-2</v>
      </c>
      <c r="W11" s="100">
        <v>0.52800000000000002</v>
      </c>
      <c r="X11" s="204" t="s">
        <v>360</v>
      </c>
      <c r="Y11" s="256"/>
    </row>
    <row r="12" spans="2:26" x14ac:dyDescent="0.2">
      <c r="B12" s="202">
        <v>6</v>
      </c>
      <c r="C12" s="96" t="s">
        <v>259</v>
      </c>
      <c r="D12" s="95" t="s">
        <v>260</v>
      </c>
      <c r="E12" s="95" t="s">
        <v>44</v>
      </c>
      <c r="F12" s="206" t="s">
        <v>142</v>
      </c>
      <c r="G12" s="97">
        <v>43678</v>
      </c>
      <c r="H12" s="207" t="s">
        <v>351</v>
      </c>
      <c r="I12" s="95">
        <v>700</v>
      </c>
      <c r="J12" s="146">
        <v>459700000</v>
      </c>
      <c r="K12" s="99">
        <v>44196</v>
      </c>
      <c r="L12" s="98" t="s">
        <v>41</v>
      </c>
      <c r="M12" s="125">
        <v>4.8800000000000003E-2</v>
      </c>
      <c r="N12" s="125">
        <v>6.25E-2</v>
      </c>
      <c r="O12" s="208">
        <v>734</v>
      </c>
      <c r="P12" s="98" t="s">
        <v>57</v>
      </c>
      <c r="Q12" s="100">
        <v>3.0000000000000001E-3</v>
      </c>
      <c r="R12" s="100">
        <v>0</v>
      </c>
      <c r="S12" s="100">
        <v>0</v>
      </c>
      <c r="T12" s="100">
        <v>3.0000000000000001E-3</v>
      </c>
      <c r="U12" s="100">
        <v>0</v>
      </c>
      <c r="V12" s="100">
        <v>2E-3</v>
      </c>
      <c r="W12" s="100">
        <v>0.99199999999999999</v>
      </c>
      <c r="X12" s="204" t="s">
        <v>361</v>
      </c>
      <c r="Y12" s="256"/>
    </row>
    <row r="13" spans="2:26" x14ac:dyDescent="0.2">
      <c r="B13" s="202">
        <v>7</v>
      </c>
      <c r="C13" s="96" t="s">
        <v>138</v>
      </c>
      <c r="D13" s="95" t="s">
        <v>139</v>
      </c>
      <c r="E13" s="95" t="s">
        <v>44</v>
      </c>
      <c r="F13" s="206">
        <v>1</v>
      </c>
      <c r="G13" s="97">
        <v>43101</v>
      </c>
      <c r="H13" s="207" t="s">
        <v>179</v>
      </c>
      <c r="I13" s="95">
        <v>104</v>
      </c>
      <c r="J13" s="146">
        <v>87400000</v>
      </c>
      <c r="K13" s="105">
        <v>44012</v>
      </c>
      <c r="L13" s="98" t="s">
        <v>41</v>
      </c>
      <c r="M13" s="125">
        <v>5.7500000000000002E-2</v>
      </c>
      <c r="N13" s="125">
        <v>7.0000000000000007E-2</v>
      </c>
      <c r="O13" s="208">
        <v>668</v>
      </c>
      <c r="P13" s="98" t="s">
        <v>42</v>
      </c>
      <c r="Q13" s="100">
        <v>1.7999999999999999E-2</v>
      </c>
      <c r="R13" s="100">
        <v>2.4E-2</v>
      </c>
      <c r="S13" s="100">
        <v>0.91100000000000003</v>
      </c>
      <c r="T13" s="100">
        <v>0</v>
      </c>
      <c r="U13" s="100">
        <v>4.7E-2</v>
      </c>
      <c r="V13" s="100">
        <v>0</v>
      </c>
      <c r="W13" s="100">
        <v>0</v>
      </c>
      <c r="X13" s="204" t="s">
        <v>362</v>
      </c>
      <c r="Y13" s="256"/>
    </row>
    <row r="14" spans="2:26" x14ac:dyDescent="0.2">
      <c r="B14" s="202">
        <v>8</v>
      </c>
      <c r="C14" s="96" t="s">
        <v>53</v>
      </c>
      <c r="D14" s="95" t="s">
        <v>54</v>
      </c>
      <c r="E14" s="95" t="s">
        <v>44</v>
      </c>
      <c r="F14" s="206">
        <v>1</v>
      </c>
      <c r="G14" s="97">
        <v>38078</v>
      </c>
      <c r="H14" s="207" t="s">
        <v>152</v>
      </c>
      <c r="I14" s="95">
        <v>131</v>
      </c>
      <c r="J14" s="146">
        <v>305000000</v>
      </c>
      <c r="K14" s="99">
        <v>44561</v>
      </c>
      <c r="L14" s="98" t="s">
        <v>213</v>
      </c>
      <c r="M14" s="125">
        <v>5.3800000000000001E-2</v>
      </c>
      <c r="N14" s="125">
        <v>6.13E-2</v>
      </c>
      <c r="O14" s="208">
        <v>920</v>
      </c>
      <c r="P14" s="98" t="s">
        <v>56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1</v>
      </c>
      <c r="X14" s="204" t="s">
        <v>328</v>
      </c>
      <c r="Y14" s="256"/>
    </row>
    <row r="15" spans="2:26" x14ac:dyDescent="0.2">
      <c r="B15" s="202">
        <v>9</v>
      </c>
      <c r="C15" s="96" t="s">
        <v>55</v>
      </c>
      <c r="D15" s="95" t="s">
        <v>54</v>
      </c>
      <c r="E15" s="95" t="s">
        <v>44</v>
      </c>
      <c r="F15" s="206">
        <v>1</v>
      </c>
      <c r="G15" s="97">
        <v>37043</v>
      </c>
      <c r="H15" s="207" t="s">
        <v>153</v>
      </c>
      <c r="I15" s="95">
        <v>111</v>
      </c>
      <c r="J15" s="146">
        <v>219900000</v>
      </c>
      <c r="K15" s="99">
        <v>44377</v>
      </c>
      <c r="L15" s="98" t="s">
        <v>41</v>
      </c>
      <c r="M15" s="125">
        <v>5.5E-2</v>
      </c>
      <c r="N15" s="125">
        <v>6.25E-2</v>
      </c>
      <c r="O15" s="208">
        <v>924</v>
      </c>
      <c r="P15" s="98" t="s">
        <v>56</v>
      </c>
      <c r="Q15" s="100">
        <v>3.0000000000000001E-3</v>
      </c>
      <c r="R15" s="100">
        <v>1E-3</v>
      </c>
      <c r="S15" s="100">
        <v>0</v>
      </c>
      <c r="T15" s="100">
        <v>0</v>
      </c>
      <c r="U15" s="100">
        <v>0.45600000000000002</v>
      </c>
      <c r="V15" s="100">
        <v>0.20599999999999999</v>
      </c>
      <c r="W15" s="100">
        <v>0.33400000000000002</v>
      </c>
      <c r="X15" s="204" t="s">
        <v>360</v>
      </c>
      <c r="Y15" s="256"/>
    </row>
    <row r="16" spans="2:26" ht="25.5" x14ac:dyDescent="0.2">
      <c r="B16" s="202">
        <v>10</v>
      </c>
      <c r="C16" s="96" t="s">
        <v>58</v>
      </c>
      <c r="D16" s="95" t="s">
        <v>59</v>
      </c>
      <c r="E16" s="95" t="s">
        <v>44</v>
      </c>
      <c r="F16" s="206" t="s">
        <v>154</v>
      </c>
      <c r="G16" s="97">
        <v>42156</v>
      </c>
      <c r="H16" s="207" t="s">
        <v>155</v>
      </c>
      <c r="I16" s="95">
        <v>86</v>
      </c>
      <c r="J16" s="146">
        <v>110400000</v>
      </c>
      <c r="K16" s="99">
        <v>44012</v>
      </c>
      <c r="L16" s="98" t="s">
        <v>41</v>
      </c>
      <c r="M16" s="125">
        <v>5.1299999999999998E-2</v>
      </c>
      <c r="N16" s="125">
        <v>6.5000000000000002E-2</v>
      </c>
      <c r="O16" s="208">
        <v>744</v>
      </c>
      <c r="P16" s="98" t="s">
        <v>47</v>
      </c>
      <c r="Q16" s="100">
        <v>0</v>
      </c>
      <c r="R16" s="100">
        <v>0</v>
      </c>
      <c r="S16" s="100">
        <v>3.4000000000000002E-2</v>
      </c>
      <c r="T16" s="100">
        <v>0</v>
      </c>
      <c r="U16" s="100">
        <v>0.96599999999999997</v>
      </c>
      <c r="V16" s="100">
        <v>0</v>
      </c>
      <c r="W16" s="100">
        <v>0</v>
      </c>
      <c r="X16" s="204" t="s">
        <v>331</v>
      </c>
      <c r="Y16" s="256"/>
    </row>
    <row r="17" spans="2:25" x14ac:dyDescent="0.2">
      <c r="B17" s="202">
        <v>11</v>
      </c>
      <c r="C17" s="96" t="s">
        <v>60</v>
      </c>
      <c r="D17" s="95" t="s">
        <v>59</v>
      </c>
      <c r="E17" s="95" t="s">
        <v>44</v>
      </c>
      <c r="F17" s="206">
        <v>1</v>
      </c>
      <c r="G17" s="97">
        <v>41579</v>
      </c>
      <c r="H17" s="207" t="s">
        <v>352</v>
      </c>
      <c r="I17" s="95">
        <v>196</v>
      </c>
      <c r="J17" s="146">
        <v>428000000</v>
      </c>
      <c r="K17" s="99">
        <v>44196</v>
      </c>
      <c r="L17" s="98" t="s">
        <v>41</v>
      </c>
      <c r="M17" s="125">
        <v>5.2499999999999998E-2</v>
      </c>
      <c r="N17" s="125">
        <v>6.25E-2</v>
      </c>
      <c r="O17" s="208">
        <v>763</v>
      </c>
      <c r="P17" s="98" t="s">
        <v>62</v>
      </c>
      <c r="Q17" s="100">
        <v>3.5999999999999997E-2</v>
      </c>
      <c r="R17" s="100">
        <v>1E-3</v>
      </c>
      <c r="S17" s="100">
        <v>0.20799999999999999</v>
      </c>
      <c r="T17" s="100">
        <v>0.315</v>
      </c>
      <c r="U17" s="100">
        <v>0.11799999999999999</v>
      </c>
      <c r="V17" s="100">
        <v>5.7000000000000002E-2</v>
      </c>
      <c r="W17" s="100">
        <v>0.26500000000000001</v>
      </c>
      <c r="X17" s="204" t="s">
        <v>195</v>
      </c>
      <c r="Y17" s="256"/>
    </row>
    <row r="18" spans="2:25" x14ac:dyDescent="0.2">
      <c r="B18" s="202">
        <v>12</v>
      </c>
      <c r="C18" s="96" t="s">
        <v>211</v>
      </c>
      <c r="D18" s="95" t="s">
        <v>59</v>
      </c>
      <c r="E18" s="95" t="s">
        <v>0</v>
      </c>
      <c r="F18" s="206" t="s">
        <v>212</v>
      </c>
      <c r="G18" s="97">
        <v>44043</v>
      </c>
      <c r="H18" s="207" t="s">
        <v>353</v>
      </c>
      <c r="I18" s="95">
        <v>416</v>
      </c>
      <c r="J18" s="146">
        <v>454100000</v>
      </c>
      <c r="K18" s="99">
        <v>44196</v>
      </c>
      <c r="L18" s="98" t="s">
        <v>41</v>
      </c>
      <c r="M18" s="125">
        <v>4.7500000000000001E-2</v>
      </c>
      <c r="N18" s="125">
        <v>6.25E-2</v>
      </c>
      <c r="O18" s="208">
        <v>866</v>
      </c>
      <c r="P18" s="98" t="s">
        <v>57</v>
      </c>
      <c r="Q18" s="100">
        <v>3.6999999999999998E-2</v>
      </c>
      <c r="R18" s="100">
        <v>0</v>
      </c>
      <c r="S18" s="100">
        <v>0</v>
      </c>
      <c r="T18" s="100">
        <v>0</v>
      </c>
      <c r="U18" s="100">
        <v>1.4999999999999999E-2</v>
      </c>
      <c r="V18" s="100">
        <v>0</v>
      </c>
      <c r="W18" s="100">
        <v>0.94799999999999995</v>
      </c>
      <c r="X18" s="204" t="s">
        <v>363</v>
      </c>
      <c r="Y18" s="256"/>
    </row>
    <row r="19" spans="2:25" ht="25.5" x14ac:dyDescent="0.2">
      <c r="B19" s="202">
        <v>13</v>
      </c>
      <c r="C19" s="96" t="s">
        <v>74</v>
      </c>
      <c r="D19" s="95" t="s">
        <v>59</v>
      </c>
      <c r="E19" s="95" t="s">
        <v>44</v>
      </c>
      <c r="F19" s="206" t="s">
        <v>154</v>
      </c>
      <c r="G19" s="97">
        <v>43191</v>
      </c>
      <c r="H19" s="207" t="s">
        <v>156</v>
      </c>
      <c r="I19" s="95">
        <v>101</v>
      </c>
      <c r="J19" s="146">
        <v>155500000</v>
      </c>
      <c r="K19" s="99">
        <v>44012</v>
      </c>
      <c r="L19" s="98" t="s">
        <v>41</v>
      </c>
      <c r="M19" s="125">
        <v>0.05</v>
      </c>
      <c r="N19" s="125">
        <v>6.5000000000000002E-2</v>
      </c>
      <c r="O19" s="208">
        <v>717</v>
      </c>
      <c r="P19" s="98" t="s">
        <v>56</v>
      </c>
      <c r="Q19" s="100">
        <v>0</v>
      </c>
      <c r="R19" s="100">
        <v>0</v>
      </c>
      <c r="S19" s="100">
        <v>3.7999999999999999E-2</v>
      </c>
      <c r="T19" s="100">
        <v>0</v>
      </c>
      <c r="U19" s="100">
        <v>0</v>
      </c>
      <c r="V19" s="100">
        <v>0</v>
      </c>
      <c r="W19" s="100">
        <v>0.96199999999999997</v>
      </c>
      <c r="X19" s="204" t="s">
        <v>364</v>
      </c>
      <c r="Y19" s="256"/>
    </row>
    <row r="20" spans="2:25" x14ac:dyDescent="0.2">
      <c r="B20" s="202">
        <v>14</v>
      </c>
      <c r="C20" s="96" t="s">
        <v>187</v>
      </c>
      <c r="D20" s="95" t="s">
        <v>59</v>
      </c>
      <c r="E20" s="95" t="s">
        <v>159</v>
      </c>
      <c r="F20" s="206">
        <v>1</v>
      </c>
      <c r="G20" s="97">
        <v>43344</v>
      </c>
      <c r="H20" s="207" t="s">
        <v>160</v>
      </c>
      <c r="I20" s="95">
        <v>544</v>
      </c>
      <c r="J20" s="146">
        <v>120600000</v>
      </c>
      <c r="K20" s="105">
        <v>44012</v>
      </c>
      <c r="L20" s="98" t="s">
        <v>41</v>
      </c>
      <c r="M20" s="125">
        <v>5.3800000000000001E-2</v>
      </c>
      <c r="N20" s="125">
        <v>6.5000000000000002E-2</v>
      </c>
      <c r="O20" s="208">
        <v>814</v>
      </c>
      <c r="P20" s="98" t="s">
        <v>57</v>
      </c>
      <c r="Q20" s="100">
        <v>0</v>
      </c>
      <c r="R20" s="100">
        <v>0</v>
      </c>
      <c r="S20" s="100">
        <v>1</v>
      </c>
      <c r="T20" s="100">
        <v>0</v>
      </c>
      <c r="U20" s="100">
        <v>0</v>
      </c>
      <c r="V20" s="100">
        <v>0</v>
      </c>
      <c r="W20" s="100">
        <v>0</v>
      </c>
      <c r="X20" s="204" t="s">
        <v>365</v>
      </c>
      <c r="Y20" s="256"/>
    </row>
    <row r="21" spans="2:25" x14ac:dyDescent="0.2">
      <c r="B21" s="202">
        <v>15</v>
      </c>
      <c r="C21" s="96" t="s">
        <v>61</v>
      </c>
      <c r="D21" s="95" t="s">
        <v>59</v>
      </c>
      <c r="E21" s="95" t="s">
        <v>44</v>
      </c>
      <c r="F21" s="206">
        <v>1</v>
      </c>
      <c r="G21" s="207" t="s">
        <v>180</v>
      </c>
      <c r="H21" s="207" t="s">
        <v>354</v>
      </c>
      <c r="I21" s="95">
        <v>330</v>
      </c>
      <c r="J21" s="210">
        <v>185600000</v>
      </c>
      <c r="K21" s="211">
        <v>44377</v>
      </c>
      <c r="L21" s="98" t="s">
        <v>41</v>
      </c>
      <c r="M21" s="125">
        <v>5.7500000000000002E-2</v>
      </c>
      <c r="N21" s="125">
        <v>6.25E-2</v>
      </c>
      <c r="O21" s="212">
        <v>596</v>
      </c>
      <c r="P21" s="98" t="s">
        <v>47</v>
      </c>
      <c r="Q21" s="100">
        <v>0.23599999999999999</v>
      </c>
      <c r="R21" s="100">
        <v>0.11799999999999999</v>
      </c>
      <c r="S21" s="100">
        <v>0.17499999999999999</v>
      </c>
      <c r="T21" s="100">
        <v>5.0000000000000001E-3</v>
      </c>
      <c r="U21" s="100">
        <v>0.14499999999999999</v>
      </c>
      <c r="V21" s="100">
        <v>0.21299999999999999</v>
      </c>
      <c r="W21" s="100">
        <v>0.108</v>
      </c>
      <c r="X21" s="204" t="s">
        <v>202</v>
      </c>
      <c r="Y21" s="256"/>
    </row>
    <row r="22" spans="2:25" x14ac:dyDescent="0.2">
      <c r="B22" s="202">
        <v>16</v>
      </c>
      <c r="C22" s="96" t="s">
        <v>63</v>
      </c>
      <c r="D22" s="95" t="s">
        <v>64</v>
      </c>
      <c r="E22" s="95" t="s">
        <v>44</v>
      </c>
      <c r="F22" s="206">
        <v>1</v>
      </c>
      <c r="G22" s="207" t="s">
        <v>262</v>
      </c>
      <c r="H22" s="207" t="s">
        <v>263</v>
      </c>
      <c r="I22" s="95">
        <v>83</v>
      </c>
      <c r="J22" s="146">
        <v>365000000</v>
      </c>
      <c r="K22" s="99">
        <v>44561</v>
      </c>
      <c r="L22" s="98" t="s">
        <v>135</v>
      </c>
      <c r="M22" s="125">
        <v>5.2499999999999998E-2</v>
      </c>
      <c r="N22" s="125">
        <v>6.25E-2</v>
      </c>
      <c r="O22" s="208">
        <v>737</v>
      </c>
      <c r="P22" s="98" t="s">
        <v>62</v>
      </c>
      <c r="Q22" s="100">
        <v>1.4E-2</v>
      </c>
      <c r="R22" s="100">
        <v>6.7000000000000004E-2</v>
      </c>
      <c r="S22" s="100">
        <v>0.17799999999999999</v>
      </c>
      <c r="T22" s="100">
        <v>0.107</v>
      </c>
      <c r="U22" s="100">
        <v>0.17299999999999999</v>
      </c>
      <c r="V22" s="100">
        <v>0.13200000000000001</v>
      </c>
      <c r="W22" s="100">
        <v>0.32900000000000001</v>
      </c>
      <c r="X22" s="204" t="s">
        <v>229</v>
      </c>
      <c r="Y22" s="256"/>
    </row>
    <row r="23" spans="2:25" x14ac:dyDescent="0.2">
      <c r="B23" s="202">
        <v>17</v>
      </c>
      <c r="C23" s="96" t="s">
        <v>65</v>
      </c>
      <c r="D23" s="95" t="s">
        <v>64</v>
      </c>
      <c r="E23" s="95" t="s">
        <v>44</v>
      </c>
      <c r="F23" s="206" t="s">
        <v>141</v>
      </c>
      <c r="G23" s="207">
        <v>42705</v>
      </c>
      <c r="H23" s="207" t="s">
        <v>157</v>
      </c>
      <c r="I23" s="95">
        <v>567</v>
      </c>
      <c r="J23" s="146">
        <v>151600000</v>
      </c>
      <c r="K23" s="99">
        <v>44377</v>
      </c>
      <c r="L23" s="98" t="s">
        <v>41</v>
      </c>
      <c r="M23" s="125">
        <v>0.05</v>
      </c>
      <c r="N23" s="125">
        <v>6.25E-2</v>
      </c>
      <c r="O23" s="208">
        <v>736</v>
      </c>
      <c r="P23" s="98" t="s">
        <v>47</v>
      </c>
      <c r="Q23" s="100">
        <v>0</v>
      </c>
      <c r="R23" s="100">
        <v>5.0000000000000001E-3</v>
      </c>
      <c r="S23" s="100">
        <v>6.0000000000000001E-3</v>
      </c>
      <c r="T23" s="100">
        <v>0</v>
      </c>
      <c r="U23" s="100">
        <v>0</v>
      </c>
      <c r="V23" s="100">
        <v>0.01</v>
      </c>
      <c r="W23" s="100">
        <v>0.97899999999999998</v>
      </c>
      <c r="X23" s="204" t="s">
        <v>264</v>
      </c>
      <c r="Y23" s="256"/>
    </row>
    <row r="24" spans="2:25" x14ac:dyDescent="0.2">
      <c r="B24" s="202">
        <v>18</v>
      </c>
      <c r="C24" s="96" t="s">
        <v>66</v>
      </c>
      <c r="D24" s="95" t="s">
        <v>67</v>
      </c>
      <c r="E24" s="95" t="s">
        <v>44</v>
      </c>
      <c r="F24" s="206">
        <v>1</v>
      </c>
      <c r="G24" s="97">
        <v>40210</v>
      </c>
      <c r="H24" s="207" t="s">
        <v>158</v>
      </c>
      <c r="I24" s="95">
        <v>374</v>
      </c>
      <c r="J24" s="146">
        <v>327000000</v>
      </c>
      <c r="K24" s="99">
        <v>44196</v>
      </c>
      <c r="L24" s="98" t="s">
        <v>41</v>
      </c>
      <c r="M24" s="125">
        <v>5.7500000000000002E-2</v>
      </c>
      <c r="N24" s="125">
        <v>7.0000000000000007E-2</v>
      </c>
      <c r="O24" s="208">
        <v>561</v>
      </c>
      <c r="P24" s="98" t="s">
        <v>56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1</v>
      </c>
      <c r="X24" s="204" t="s">
        <v>366</v>
      </c>
      <c r="Y24" s="256"/>
    </row>
    <row r="25" spans="2:25" x14ac:dyDescent="0.2">
      <c r="B25" s="202">
        <v>19</v>
      </c>
      <c r="C25" s="96" t="s">
        <v>69</v>
      </c>
      <c r="D25" s="95" t="s">
        <v>70</v>
      </c>
      <c r="E25" s="95" t="s">
        <v>44</v>
      </c>
      <c r="F25" s="206">
        <v>1</v>
      </c>
      <c r="G25" s="97">
        <v>38078</v>
      </c>
      <c r="H25" s="207" t="s">
        <v>355</v>
      </c>
      <c r="I25" s="95">
        <v>146</v>
      </c>
      <c r="J25" s="146">
        <v>88700000</v>
      </c>
      <c r="K25" s="99">
        <v>44196</v>
      </c>
      <c r="L25" s="98" t="s">
        <v>41</v>
      </c>
      <c r="M25" s="125">
        <v>6.6299999999999998E-2</v>
      </c>
      <c r="N25" s="125">
        <v>7.0000000000000007E-2</v>
      </c>
      <c r="O25" s="208">
        <v>663</v>
      </c>
      <c r="P25" s="98" t="s">
        <v>42</v>
      </c>
      <c r="Q25" s="100">
        <v>0.219</v>
      </c>
      <c r="R25" s="100">
        <v>0</v>
      </c>
      <c r="S25" s="100">
        <v>0</v>
      </c>
      <c r="T25" s="100">
        <v>4.9000000000000002E-2</v>
      </c>
      <c r="U25" s="100">
        <v>0.435</v>
      </c>
      <c r="V25" s="100">
        <v>0</v>
      </c>
      <c r="W25" s="100">
        <v>0.29699999999999999</v>
      </c>
      <c r="X25" s="204" t="s">
        <v>331</v>
      </c>
      <c r="Y25" s="256"/>
    </row>
    <row r="26" spans="2:25" x14ac:dyDescent="0.2">
      <c r="B26" s="202"/>
      <c r="C26" s="96"/>
      <c r="D26" s="95"/>
      <c r="E26" s="95"/>
      <c r="F26" s="127"/>
      <c r="G26" s="95"/>
      <c r="H26" s="95"/>
      <c r="I26" s="95"/>
      <c r="J26" s="107"/>
      <c r="K26" s="105"/>
      <c r="L26" s="98"/>
      <c r="M26" s="133"/>
      <c r="N26" s="133"/>
      <c r="O26" s="213"/>
      <c r="P26" s="98"/>
      <c r="Q26" s="214"/>
      <c r="R26" s="214"/>
      <c r="S26" s="214"/>
      <c r="T26" s="214"/>
      <c r="U26" s="214"/>
      <c r="V26" s="214"/>
      <c r="W26" s="214"/>
      <c r="X26" s="204"/>
      <c r="Y26" s="256"/>
    </row>
    <row r="27" spans="2:25" ht="13.5" thickBot="1" x14ac:dyDescent="0.25">
      <c r="B27" s="39"/>
      <c r="C27" s="215" t="s">
        <v>73</v>
      </c>
      <c r="D27" s="183"/>
      <c r="E27" s="183"/>
      <c r="F27" s="183"/>
      <c r="G27" s="216"/>
      <c r="H27" s="162" t="s">
        <v>339</v>
      </c>
      <c r="I27" s="217">
        <v>4688</v>
      </c>
      <c r="J27" s="218">
        <v>5889700000</v>
      </c>
      <c r="K27" s="219"/>
      <c r="L27" s="183" t="s">
        <v>342</v>
      </c>
      <c r="M27" s="112"/>
      <c r="N27" s="112"/>
      <c r="O27" s="220"/>
      <c r="P27" s="221"/>
      <c r="Q27" s="113"/>
      <c r="R27" s="113"/>
      <c r="S27" s="113"/>
      <c r="T27" s="113"/>
      <c r="U27" s="113"/>
      <c r="V27" s="113"/>
      <c r="W27" s="113"/>
      <c r="X27" s="222"/>
      <c r="Y27" s="256"/>
    </row>
    <row r="28" spans="2:25" x14ac:dyDescent="0.2">
      <c r="B28" s="39">
        <v>20</v>
      </c>
      <c r="C28" s="116" t="s">
        <v>258</v>
      </c>
      <c r="D28" s="223" t="s">
        <v>46</v>
      </c>
      <c r="E28" s="223"/>
      <c r="F28" s="127">
        <v>1</v>
      </c>
      <c r="G28" s="224">
        <v>41395</v>
      </c>
      <c r="H28" s="224"/>
      <c r="I28" s="225"/>
      <c r="J28" s="146">
        <v>230900000</v>
      </c>
      <c r="K28" s="104"/>
      <c r="L28" s="104"/>
      <c r="M28" s="104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7"/>
      <c r="Y28" s="256"/>
    </row>
    <row r="29" spans="2:25" x14ac:dyDescent="0.2">
      <c r="B29" s="39">
        <v>21</v>
      </c>
      <c r="C29" s="116" t="s">
        <v>336</v>
      </c>
      <c r="D29" s="223" t="s">
        <v>59</v>
      </c>
      <c r="E29" s="223"/>
      <c r="F29" s="127">
        <v>1</v>
      </c>
      <c r="G29" s="224">
        <v>44409</v>
      </c>
      <c r="H29" s="224"/>
      <c r="I29" s="225"/>
      <c r="J29" s="146">
        <v>168200000</v>
      </c>
      <c r="K29" s="104"/>
      <c r="L29" s="104"/>
      <c r="M29" s="104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7"/>
      <c r="Y29" s="256"/>
    </row>
    <row r="30" spans="2:25" x14ac:dyDescent="0.2">
      <c r="B30" s="39">
        <v>22</v>
      </c>
      <c r="C30" s="228" t="s">
        <v>174</v>
      </c>
      <c r="D30" s="223" t="s">
        <v>68</v>
      </c>
      <c r="E30" s="223"/>
      <c r="F30" s="229" t="s">
        <v>205</v>
      </c>
      <c r="G30" s="224">
        <v>43282</v>
      </c>
      <c r="H30" s="224"/>
      <c r="I30" s="225"/>
      <c r="J30" s="146">
        <v>284900000</v>
      </c>
      <c r="K30" s="104"/>
      <c r="L30" s="104"/>
      <c r="M30" s="104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7"/>
      <c r="Y30" s="256"/>
    </row>
    <row r="31" spans="2:25" x14ac:dyDescent="0.2">
      <c r="B31" s="39"/>
      <c r="C31" s="116"/>
      <c r="D31" s="117"/>
      <c r="E31" s="117"/>
      <c r="F31" s="230"/>
      <c r="G31" s="119"/>
      <c r="H31" s="119"/>
      <c r="I31" s="231"/>
      <c r="J31" s="146"/>
      <c r="K31" s="104"/>
      <c r="L31" s="104"/>
      <c r="M31" s="104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18"/>
      <c r="Y31" s="256"/>
    </row>
    <row r="32" spans="2:25" ht="13.5" thickBot="1" x14ac:dyDescent="0.25">
      <c r="B32" s="39"/>
      <c r="C32" s="108" t="s">
        <v>75</v>
      </c>
      <c r="D32" s="232"/>
      <c r="E32" s="232"/>
      <c r="F32" s="134"/>
      <c r="G32" s="233"/>
      <c r="H32" s="233"/>
      <c r="I32" s="234"/>
      <c r="J32" s="218">
        <v>702800000</v>
      </c>
      <c r="K32" s="235"/>
      <c r="L32" s="109" t="s">
        <v>343</v>
      </c>
      <c r="M32" s="236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7"/>
      <c r="Y32" s="256"/>
    </row>
    <row r="33" spans="2:28" ht="13.5" thickBot="1" x14ac:dyDescent="0.25">
      <c r="B33" s="39"/>
      <c r="C33" s="108" t="s">
        <v>76</v>
      </c>
      <c r="D33" s="232"/>
      <c r="E33" s="232"/>
      <c r="F33" s="134"/>
      <c r="G33" s="233"/>
      <c r="H33" s="162" t="s">
        <v>339</v>
      </c>
      <c r="I33" s="217">
        <v>4688</v>
      </c>
      <c r="J33" s="218">
        <v>6592500000</v>
      </c>
      <c r="K33" s="235"/>
      <c r="L33" s="183" t="s">
        <v>344</v>
      </c>
      <c r="M33" s="236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7"/>
      <c r="Y33" s="256"/>
    </row>
    <row r="34" spans="2:28" x14ac:dyDescent="0.2">
      <c r="B34" s="39">
        <v>23</v>
      </c>
      <c r="C34" s="238" t="s">
        <v>77</v>
      </c>
      <c r="D34" s="239" t="s">
        <v>46</v>
      </c>
      <c r="E34" s="239" t="s">
        <v>0</v>
      </c>
      <c r="F34" s="240" t="s">
        <v>143</v>
      </c>
      <c r="G34" s="241">
        <v>41609</v>
      </c>
      <c r="H34" s="106" t="s">
        <v>265</v>
      </c>
      <c r="I34" s="242">
        <v>27</v>
      </c>
      <c r="J34" s="146">
        <v>227900000</v>
      </c>
      <c r="K34" s="99">
        <v>44196</v>
      </c>
      <c r="L34" s="98" t="s">
        <v>41</v>
      </c>
      <c r="M34" s="133">
        <v>4.8800000000000003E-2</v>
      </c>
      <c r="N34" s="133">
        <v>0.06</v>
      </c>
      <c r="O34" s="203">
        <v>1753</v>
      </c>
      <c r="P34" s="98" t="s">
        <v>47</v>
      </c>
      <c r="Q34" s="214">
        <v>0.28599999999999998</v>
      </c>
      <c r="R34" s="214">
        <v>1E-3</v>
      </c>
      <c r="S34" s="214">
        <v>0</v>
      </c>
      <c r="T34" s="214">
        <v>0.17100000000000001</v>
      </c>
      <c r="U34" s="214">
        <v>2.5999999999999999E-2</v>
      </c>
      <c r="V34" s="214">
        <v>0.42099999999999999</v>
      </c>
      <c r="W34" s="214">
        <v>9.5000000000000001E-2</v>
      </c>
      <c r="X34" s="204" t="s">
        <v>327</v>
      </c>
      <c r="Y34" s="256"/>
    </row>
    <row r="35" spans="2:28" x14ac:dyDescent="0.2">
      <c r="B35" s="39">
        <v>24</v>
      </c>
      <c r="C35" s="96" t="s">
        <v>48</v>
      </c>
      <c r="D35" s="95" t="s">
        <v>46</v>
      </c>
      <c r="E35" s="95" t="s">
        <v>0</v>
      </c>
      <c r="F35" s="206" t="s">
        <v>346</v>
      </c>
      <c r="G35" s="97">
        <v>42522</v>
      </c>
      <c r="H35" s="207" t="s">
        <v>150</v>
      </c>
      <c r="I35" s="95">
        <v>62</v>
      </c>
      <c r="J35" s="146">
        <v>578900000</v>
      </c>
      <c r="K35" s="99">
        <v>44012</v>
      </c>
      <c r="L35" s="98" t="s">
        <v>41</v>
      </c>
      <c r="M35" s="125">
        <v>4.3799999999999999E-2</v>
      </c>
      <c r="N35" s="125">
        <v>5.8500000000000003E-2</v>
      </c>
      <c r="O35" s="203">
        <v>1433</v>
      </c>
      <c r="P35" s="98" t="s">
        <v>47</v>
      </c>
      <c r="Q35" s="100">
        <v>0</v>
      </c>
      <c r="R35" s="100">
        <v>1E-3</v>
      </c>
      <c r="S35" s="100">
        <v>3.9E-2</v>
      </c>
      <c r="T35" s="100">
        <v>0.01</v>
      </c>
      <c r="U35" s="100">
        <v>0</v>
      </c>
      <c r="V35" s="100">
        <v>0.19800000000000001</v>
      </c>
      <c r="W35" s="100">
        <v>0.752</v>
      </c>
      <c r="X35" s="204" t="s">
        <v>335</v>
      </c>
      <c r="Y35" s="256"/>
    </row>
    <row r="36" spans="2:28" x14ac:dyDescent="0.2">
      <c r="B36" s="39">
        <v>25</v>
      </c>
      <c r="C36" s="116" t="s">
        <v>257</v>
      </c>
      <c r="D36" s="95" t="s">
        <v>260</v>
      </c>
      <c r="E36" s="223" t="s">
        <v>44</v>
      </c>
      <c r="F36" s="127" t="s">
        <v>347</v>
      </c>
      <c r="G36" s="224">
        <v>42461</v>
      </c>
      <c r="H36" s="224" t="s">
        <v>340</v>
      </c>
      <c r="I36" s="225">
        <v>0</v>
      </c>
      <c r="J36" s="146">
        <v>205020000</v>
      </c>
      <c r="K36" s="99">
        <v>44561</v>
      </c>
      <c r="L36" s="98" t="s">
        <v>84</v>
      </c>
      <c r="M36" s="125">
        <v>4.8800000000000003E-2</v>
      </c>
      <c r="N36" s="125">
        <v>6.13E-2</v>
      </c>
      <c r="O36" s="203">
        <v>993</v>
      </c>
      <c r="P36" s="98" t="s">
        <v>57</v>
      </c>
      <c r="Q36" s="100">
        <v>4.1000000000000002E-2</v>
      </c>
      <c r="R36" s="100">
        <v>1E-3</v>
      </c>
      <c r="S36" s="100">
        <v>0</v>
      </c>
      <c r="T36" s="100">
        <v>0</v>
      </c>
      <c r="U36" s="100">
        <v>8.1000000000000003E-2</v>
      </c>
      <c r="V36" s="100">
        <v>5.0000000000000001E-3</v>
      </c>
      <c r="W36" s="100">
        <v>0.872</v>
      </c>
      <c r="X36" s="204" t="s">
        <v>358</v>
      </c>
      <c r="Y36" s="256"/>
    </row>
    <row r="37" spans="2:28" x14ac:dyDescent="0.2">
      <c r="B37" s="39">
        <v>26</v>
      </c>
      <c r="C37" s="116" t="s">
        <v>140</v>
      </c>
      <c r="D37" s="117" t="s">
        <v>72</v>
      </c>
      <c r="E37" s="117" t="s">
        <v>0</v>
      </c>
      <c r="F37" s="206" t="s">
        <v>143</v>
      </c>
      <c r="G37" s="119">
        <v>42248</v>
      </c>
      <c r="H37" s="106" t="s">
        <v>173</v>
      </c>
      <c r="I37" s="231">
        <v>200</v>
      </c>
      <c r="J37" s="146">
        <v>245800000</v>
      </c>
      <c r="K37" s="99">
        <v>44196</v>
      </c>
      <c r="L37" s="98" t="s">
        <v>41</v>
      </c>
      <c r="M37" s="133">
        <v>5.2499999999999998E-2</v>
      </c>
      <c r="N37" s="133">
        <v>6.7500000000000004E-2</v>
      </c>
      <c r="O37" s="208">
        <v>994</v>
      </c>
      <c r="P37" s="98" t="s">
        <v>42</v>
      </c>
      <c r="Q37" s="214">
        <v>0</v>
      </c>
      <c r="R37" s="214">
        <v>0</v>
      </c>
      <c r="S37" s="214">
        <v>0</v>
      </c>
      <c r="T37" s="214">
        <v>3.0000000000000001E-3</v>
      </c>
      <c r="U37" s="214">
        <v>0</v>
      </c>
      <c r="V37" s="214">
        <v>3.0000000000000001E-3</v>
      </c>
      <c r="W37" s="214">
        <v>0.99399999999999999</v>
      </c>
      <c r="X37" s="204" t="s">
        <v>359</v>
      </c>
      <c r="Y37" s="256"/>
    </row>
    <row r="38" spans="2:28" x14ac:dyDescent="0.2">
      <c r="B38" s="39"/>
      <c r="C38" s="116"/>
      <c r="D38" s="117"/>
      <c r="E38" s="117"/>
      <c r="F38" s="206"/>
      <c r="G38" s="119"/>
      <c r="H38" s="106"/>
      <c r="I38" s="231"/>
      <c r="J38" s="146"/>
      <c r="K38" s="99"/>
      <c r="L38" s="98"/>
      <c r="M38" s="133"/>
      <c r="N38" s="133"/>
      <c r="O38" s="208"/>
      <c r="P38" s="98"/>
      <c r="Q38" s="214"/>
      <c r="R38" s="214"/>
      <c r="S38" s="214"/>
      <c r="T38" s="214"/>
      <c r="U38" s="214"/>
      <c r="V38" s="214"/>
      <c r="W38" s="214"/>
      <c r="X38" s="204"/>
      <c r="Y38" s="256"/>
    </row>
    <row r="39" spans="2:28" ht="13.5" thickBot="1" x14ac:dyDescent="0.25">
      <c r="B39" s="187"/>
      <c r="C39" s="243" t="s">
        <v>338</v>
      </c>
      <c r="D39" s="244"/>
      <c r="E39" s="109"/>
      <c r="F39" s="245"/>
      <c r="G39" s="245"/>
      <c r="H39" s="162">
        <v>121648</v>
      </c>
      <c r="I39" s="217">
        <v>289</v>
      </c>
      <c r="J39" s="218">
        <v>1257600000</v>
      </c>
      <c r="K39" s="245"/>
      <c r="L39" s="244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6"/>
      <c r="Y39" s="256"/>
    </row>
    <row r="40" spans="2:28" x14ac:dyDescent="0.2">
      <c r="B40" s="39"/>
      <c r="C40" s="116"/>
      <c r="D40" s="117"/>
      <c r="E40" s="117"/>
      <c r="F40" s="206"/>
      <c r="G40" s="119"/>
      <c r="H40" s="106"/>
      <c r="I40" s="231"/>
      <c r="J40" s="146"/>
      <c r="K40" s="99"/>
      <c r="L40" s="98"/>
      <c r="M40" s="133"/>
      <c r="N40" s="133"/>
      <c r="O40" s="208"/>
      <c r="P40" s="98"/>
      <c r="Q40" s="214"/>
      <c r="R40" s="214"/>
      <c r="S40" s="214"/>
      <c r="T40" s="214"/>
      <c r="U40" s="214"/>
      <c r="V40" s="214"/>
      <c r="W40" s="214"/>
      <c r="X40" s="204"/>
      <c r="Y40" s="256"/>
    </row>
    <row r="41" spans="2:28" x14ac:dyDescent="0.2">
      <c r="B41" s="202">
        <v>27</v>
      </c>
      <c r="C41" s="96" t="s">
        <v>52</v>
      </c>
      <c r="D41" s="95" t="s">
        <v>46</v>
      </c>
      <c r="E41" s="95" t="s">
        <v>57</v>
      </c>
      <c r="F41" s="206">
        <v>1</v>
      </c>
      <c r="G41" s="97">
        <v>32813</v>
      </c>
      <c r="H41" s="207" t="s">
        <v>151</v>
      </c>
      <c r="I41" s="95">
        <v>598</v>
      </c>
      <c r="J41" s="146">
        <v>51800000</v>
      </c>
      <c r="K41" s="99">
        <v>44012</v>
      </c>
      <c r="L41" s="98" t="s">
        <v>223</v>
      </c>
      <c r="M41" s="146" t="s">
        <v>209</v>
      </c>
      <c r="N41" s="146" t="s">
        <v>209</v>
      </c>
      <c r="O41" s="208" t="s">
        <v>357</v>
      </c>
      <c r="P41" s="98" t="s">
        <v>57</v>
      </c>
      <c r="Q41" s="100">
        <v>0</v>
      </c>
      <c r="R41" s="100">
        <v>0</v>
      </c>
      <c r="S41" s="100">
        <v>7.5999999999999998E-2</v>
      </c>
      <c r="T41" s="100">
        <v>0</v>
      </c>
      <c r="U41" s="100">
        <v>0.89400000000000002</v>
      </c>
      <c r="V41" s="100">
        <v>0</v>
      </c>
      <c r="W41" s="100">
        <v>0.03</v>
      </c>
      <c r="X41" s="204" t="s">
        <v>215</v>
      </c>
      <c r="Y41" s="256"/>
      <c r="AB41" s="252"/>
    </row>
    <row r="42" spans="2:28" x14ac:dyDescent="0.2">
      <c r="B42" s="202">
        <v>28</v>
      </c>
      <c r="C42" s="96" t="s">
        <v>71</v>
      </c>
      <c r="D42" s="95" t="s">
        <v>72</v>
      </c>
      <c r="E42" s="95" t="s">
        <v>44</v>
      </c>
      <c r="F42" s="206">
        <v>1</v>
      </c>
      <c r="G42" s="97">
        <v>41395</v>
      </c>
      <c r="H42" s="207" t="s">
        <v>341</v>
      </c>
      <c r="I42" s="95">
        <v>84</v>
      </c>
      <c r="J42" s="146" t="s">
        <v>209</v>
      </c>
      <c r="K42" s="98" t="s">
        <v>356</v>
      </c>
      <c r="L42" s="98" t="s">
        <v>356</v>
      </c>
      <c r="M42" s="146" t="s">
        <v>209</v>
      </c>
      <c r="N42" s="146" t="s">
        <v>209</v>
      </c>
      <c r="O42" s="208">
        <v>823</v>
      </c>
      <c r="P42" s="98" t="s">
        <v>62</v>
      </c>
      <c r="Q42" s="100">
        <v>0.20200000000000001</v>
      </c>
      <c r="R42" s="100">
        <v>3.1E-2</v>
      </c>
      <c r="S42" s="100">
        <v>3.2000000000000001E-2</v>
      </c>
      <c r="T42" s="100">
        <v>0.17299999999999999</v>
      </c>
      <c r="U42" s="100">
        <v>3.2000000000000001E-2</v>
      </c>
      <c r="V42" s="100">
        <v>4.7E-2</v>
      </c>
      <c r="W42" s="100">
        <v>0.48299999999999998</v>
      </c>
      <c r="X42" s="204" t="s">
        <v>293</v>
      </c>
      <c r="Y42" s="256"/>
    </row>
    <row r="43" spans="2:28" x14ac:dyDescent="0.2">
      <c r="B43" s="202"/>
      <c r="C43" s="96"/>
      <c r="D43" s="95"/>
      <c r="E43" s="95"/>
      <c r="F43" s="206"/>
      <c r="G43" s="97"/>
      <c r="H43" s="207"/>
      <c r="I43" s="95"/>
      <c r="J43" s="146"/>
      <c r="K43" s="99"/>
      <c r="L43" s="98"/>
      <c r="M43" s="125"/>
      <c r="N43" s="125"/>
      <c r="O43" s="208"/>
      <c r="P43" s="98"/>
      <c r="Q43" s="100"/>
      <c r="R43" s="100"/>
      <c r="S43" s="100"/>
      <c r="T43" s="100"/>
      <c r="U43" s="100"/>
      <c r="V43" s="100"/>
      <c r="W43" s="100"/>
      <c r="X43" s="204"/>
      <c r="Y43" s="256"/>
    </row>
    <row r="44" spans="2:28" ht="13.5" thickBot="1" x14ac:dyDescent="0.25">
      <c r="B44" s="187"/>
      <c r="C44" s="108" t="s">
        <v>337</v>
      </c>
      <c r="D44" s="244"/>
      <c r="E44" s="109"/>
      <c r="F44" s="245"/>
      <c r="G44" s="245"/>
      <c r="H44" s="162">
        <v>29269</v>
      </c>
      <c r="I44" s="217">
        <v>682</v>
      </c>
      <c r="J44" s="218">
        <v>51800000</v>
      </c>
      <c r="K44" s="245"/>
      <c r="L44" s="244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6"/>
    </row>
    <row r="45" spans="2:28" ht="13.5" thickBot="1" x14ac:dyDescent="0.25">
      <c r="B45" s="187"/>
      <c r="C45" s="286"/>
      <c r="D45" s="244"/>
      <c r="E45" s="109"/>
      <c r="F45" s="245"/>
      <c r="G45" s="245"/>
      <c r="H45" s="162"/>
      <c r="I45" s="217"/>
      <c r="J45" s="218"/>
      <c r="K45" s="245"/>
      <c r="L45" s="244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2:28" ht="13.5" thickBot="1" x14ac:dyDescent="0.25">
      <c r="B46" s="187"/>
      <c r="C46" s="247" t="s">
        <v>79</v>
      </c>
      <c r="D46" s="244"/>
      <c r="E46" s="109"/>
      <c r="F46" s="245"/>
      <c r="G46" s="245"/>
      <c r="H46" s="162">
        <v>795395</v>
      </c>
      <c r="I46" s="217">
        <v>5659</v>
      </c>
      <c r="J46" s="218">
        <v>8120400000</v>
      </c>
      <c r="K46" s="245"/>
      <c r="L46" s="183" t="s">
        <v>345</v>
      </c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6"/>
    </row>
    <row r="47" spans="2:28" x14ac:dyDescent="0.2">
      <c r="B47" s="95"/>
      <c r="C47" s="95"/>
      <c r="D47" s="95"/>
      <c r="E47" s="117"/>
      <c r="F47" s="98"/>
      <c r="G47" s="98"/>
      <c r="H47" s="106"/>
      <c r="I47" s="231"/>
      <c r="J47" s="248"/>
      <c r="K47" s="98"/>
      <c r="L47" s="95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2:28" x14ac:dyDescent="0.2">
      <c r="B48" s="95"/>
      <c r="C48" s="187" t="s">
        <v>280</v>
      </c>
      <c r="D48" s="95"/>
      <c r="E48" s="117"/>
      <c r="F48" s="117"/>
      <c r="G48" s="98"/>
      <c r="H48" s="98"/>
      <c r="I48" s="98"/>
      <c r="J48" s="254"/>
      <c r="K48" s="98"/>
      <c r="L48" s="95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49" spans="2:24" x14ac:dyDescent="0.2">
      <c r="B49" s="95"/>
      <c r="C49" s="95"/>
      <c r="D49" s="95"/>
      <c r="E49" s="95"/>
      <c r="F49" s="117"/>
      <c r="G49" s="95"/>
      <c r="H49" s="95"/>
      <c r="I49" s="95"/>
      <c r="J49" s="254"/>
      <c r="K49" s="254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8"/>
    </row>
    <row r="50" spans="2:24" x14ac:dyDescent="0.2">
      <c r="J50" s="254"/>
      <c r="K50" s="254"/>
    </row>
    <row r="51" spans="2:24" x14ac:dyDescent="0.2">
      <c r="J51" s="254"/>
      <c r="K51" s="254"/>
    </row>
    <row r="52" spans="2:24" x14ac:dyDescent="0.2">
      <c r="I52" s="255"/>
      <c r="J52" s="254"/>
      <c r="K52" s="254"/>
    </row>
    <row r="53" spans="2:24" x14ac:dyDescent="0.2">
      <c r="J53" s="254"/>
      <c r="K53" s="254"/>
    </row>
    <row r="54" spans="2:24" x14ac:dyDescent="0.2">
      <c r="J54" s="254"/>
      <c r="K54" s="254"/>
    </row>
    <row r="55" spans="2:24" x14ac:dyDescent="0.2">
      <c r="J55" s="254"/>
      <c r="K55" s="254"/>
    </row>
    <row r="56" spans="2:24" x14ac:dyDescent="0.2">
      <c r="J56" s="254"/>
      <c r="K56" s="254"/>
    </row>
    <row r="57" spans="2:24" x14ac:dyDescent="0.2">
      <c r="J57" s="254"/>
      <c r="K57" s="254"/>
    </row>
    <row r="58" spans="2:24" x14ac:dyDescent="0.2">
      <c r="J58" s="254"/>
      <c r="K58" s="254"/>
    </row>
    <row r="59" spans="2:24" x14ac:dyDescent="0.2">
      <c r="J59" s="254"/>
      <c r="K59" s="254"/>
    </row>
    <row r="60" spans="2:24" x14ac:dyDescent="0.2">
      <c r="J60" s="254"/>
      <c r="K60" s="254"/>
    </row>
    <row r="61" spans="2:24" x14ac:dyDescent="0.2">
      <c r="J61" s="254"/>
      <c r="K61" s="254"/>
    </row>
    <row r="62" spans="2:24" x14ac:dyDescent="0.2">
      <c r="J62" s="254"/>
      <c r="K62" s="254"/>
    </row>
  </sheetData>
  <mergeCells count="1">
    <mergeCell ref="Q5:X5"/>
  </mergeCells>
  <pageMargins left="0.7" right="0.7" top="0.75" bottom="0.75" header="0.3" footer="0.3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showGridLines="0" zoomScale="70" zoomScaleNormal="70" zoomScaleSheetLayoutView="100" workbookViewId="0">
      <selection activeCell="C25" sqref="C25"/>
    </sheetView>
  </sheetViews>
  <sheetFormatPr defaultColWidth="9.28515625" defaultRowHeight="12.75" x14ac:dyDescent="0.2"/>
  <cols>
    <col min="1" max="1" width="3.28515625" style="33" customWidth="1"/>
    <col min="2" max="2" width="4.7109375" style="33" customWidth="1"/>
    <col min="3" max="3" width="40.28515625" style="33" customWidth="1"/>
    <col min="4" max="4" width="22.7109375" style="33" customWidth="1"/>
    <col min="5" max="5" width="19.7109375" style="33" customWidth="1"/>
    <col min="6" max="6" width="32.7109375" style="33" customWidth="1"/>
    <col min="7" max="7" width="37.7109375" style="33" customWidth="1"/>
    <col min="8" max="8" width="14.28515625" style="33" bestFit="1" customWidth="1"/>
    <col min="9" max="9" width="12.42578125" style="33" customWidth="1"/>
    <col min="10" max="10" width="13.28515625" style="33" customWidth="1"/>
    <col min="11" max="11" width="15.42578125" style="33" customWidth="1"/>
    <col min="12" max="12" width="21.28515625" style="33" customWidth="1"/>
    <col min="13" max="13" width="14.28515625" style="33" customWidth="1"/>
    <col min="14" max="14" width="11.7109375" style="33" customWidth="1"/>
    <col min="15" max="16" width="12.7109375" style="33" customWidth="1"/>
    <col min="17" max="17" width="3.5703125" style="33" customWidth="1"/>
    <col min="18" max="24" width="9.28515625" style="33"/>
    <col min="25" max="25" width="13.7109375" style="33" customWidth="1"/>
    <col min="26" max="16384" width="9.28515625" style="33"/>
  </cols>
  <sheetData>
    <row r="1" spans="1:27" x14ac:dyDescent="0.2">
      <c r="B1" s="34"/>
      <c r="E1" s="45"/>
      <c r="F1" s="35"/>
      <c r="G1" s="35"/>
      <c r="H1" s="35"/>
      <c r="I1" s="35"/>
      <c r="J1" s="35"/>
      <c r="K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45"/>
    </row>
    <row r="2" spans="1:27" x14ac:dyDescent="0.2">
      <c r="B2" s="34"/>
      <c r="C2" s="44" t="s">
        <v>97</v>
      </c>
      <c r="D2" s="170">
        <v>44561</v>
      </c>
      <c r="E2" s="45"/>
      <c r="F2" s="35"/>
      <c r="G2" s="35"/>
      <c r="H2" s="35"/>
      <c r="I2" s="35"/>
      <c r="J2" s="35"/>
      <c r="K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5"/>
    </row>
    <row r="3" spans="1:27" x14ac:dyDescent="0.2">
      <c r="B3" s="34"/>
      <c r="E3" s="45"/>
      <c r="F3" s="35"/>
      <c r="G3" s="35"/>
      <c r="H3" s="35"/>
      <c r="I3" s="35"/>
      <c r="J3" s="35"/>
      <c r="K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5"/>
    </row>
    <row r="4" spans="1:27" x14ac:dyDescent="0.2">
      <c r="A4" s="36"/>
      <c r="B4" s="5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45"/>
    </row>
    <row r="5" spans="1:27" ht="38.25" x14ac:dyDescent="0.2">
      <c r="B5" s="37"/>
      <c r="C5" s="79" t="s">
        <v>22</v>
      </c>
      <c r="D5" s="80" t="s">
        <v>23</v>
      </c>
      <c r="E5" s="81" t="s">
        <v>24</v>
      </c>
      <c r="F5" s="65" t="s">
        <v>25</v>
      </c>
      <c r="G5" s="66" t="s">
        <v>26</v>
      </c>
      <c r="H5" s="65" t="s">
        <v>98</v>
      </c>
      <c r="I5" s="65" t="s">
        <v>28</v>
      </c>
      <c r="J5" s="66" t="s">
        <v>29</v>
      </c>
      <c r="K5" s="66" t="s">
        <v>30</v>
      </c>
      <c r="L5" s="65" t="s">
        <v>31</v>
      </c>
      <c r="M5" s="66" t="s">
        <v>32</v>
      </c>
      <c r="N5" s="66" t="s">
        <v>33</v>
      </c>
      <c r="O5" s="66" t="s">
        <v>99</v>
      </c>
      <c r="P5" s="66" t="s">
        <v>100</v>
      </c>
      <c r="Q5" s="76"/>
      <c r="R5" s="289" t="s">
        <v>36</v>
      </c>
      <c r="S5" s="289"/>
      <c r="T5" s="289"/>
      <c r="U5" s="289"/>
      <c r="V5" s="289"/>
      <c r="W5" s="289"/>
      <c r="X5" s="289"/>
      <c r="Y5" s="290"/>
      <c r="Z5" s="45"/>
    </row>
    <row r="6" spans="1:27" x14ac:dyDescent="0.2">
      <c r="B6" s="37"/>
      <c r="C6" s="82"/>
      <c r="D6" s="37"/>
      <c r="E6" s="83"/>
      <c r="F6" s="144"/>
      <c r="G6" s="68"/>
      <c r="H6" s="67"/>
      <c r="I6" s="67"/>
      <c r="J6" s="67"/>
      <c r="K6" s="68"/>
      <c r="L6" s="37"/>
      <c r="M6" s="68"/>
      <c r="N6" s="68"/>
      <c r="O6" s="68"/>
      <c r="P6" s="68"/>
      <c r="Q6" s="77"/>
      <c r="R6" s="65" t="s">
        <v>37</v>
      </c>
      <c r="S6" s="65" t="s">
        <v>276</v>
      </c>
      <c r="T6" s="65" t="s">
        <v>137</v>
      </c>
      <c r="U6" s="65" t="s">
        <v>175</v>
      </c>
      <c r="V6" s="65" t="s">
        <v>197</v>
      </c>
      <c r="W6" s="65" t="s">
        <v>217</v>
      </c>
      <c r="X6" s="65" t="s">
        <v>218</v>
      </c>
      <c r="Y6" s="70" t="s">
        <v>38</v>
      </c>
      <c r="Z6" s="45"/>
    </row>
    <row r="7" spans="1:27" x14ac:dyDescent="0.2">
      <c r="B7" s="39">
        <v>1</v>
      </c>
      <c r="C7" s="96" t="s">
        <v>170</v>
      </c>
      <c r="D7" s="95" t="s">
        <v>101</v>
      </c>
      <c r="E7" s="95" t="s">
        <v>102</v>
      </c>
      <c r="F7" s="127">
        <v>1</v>
      </c>
      <c r="G7" s="207">
        <v>41974</v>
      </c>
      <c r="H7" s="98" t="s">
        <v>221</v>
      </c>
      <c r="I7" s="154">
        <v>1351</v>
      </c>
      <c r="J7" s="145" t="s">
        <v>304</v>
      </c>
      <c r="K7" s="99">
        <v>44377</v>
      </c>
      <c r="L7" s="98" t="s">
        <v>41</v>
      </c>
      <c r="M7" s="125">
        <v>5.5E-2</v>
      </c>
      <c r="N7" s="125">
        <v>6.5000000000000002E-2</v>
      </c>
      <c r="O7" s="128" t="s">
        <v>314</v>
      </c>
      <c r="P7" s="157">
        <v>0.159</v>
      </c>
      <c r="Q7" s="160"/>
      <c r="R7" s="157">
        <v>1.2E-2</v>
      </c>
      <c r="S7" s="157">
        <v>0.26700000000000002</v>
      </c>
      <c r="T7" s="157">
        <v>0.29099999999999998</v>
      </c>
      <c r="U7" s="157">
        <v>0.14699999999999999</v>
      </c>
      <c r="V7" s="157">
        <v>0.109</v>
      </c>
      <c r="W7" s="157">
        <v>4.5999999999999999E-2</v>
      </c>
      <c r="X7" s="157">
        <v>0.128</v>
      </c>
      <c r="Y7" s="101" t="s">
        <v>200</v>
      </c>
      <c r="Z7" s="129"/>
      <c r="AA7" s="95"/>
    </row>
    <row r="8" spans="1:27" x14ac:dyDescent="0.2">
      <c r="B8" s="39">
        <v>2</v>
      </c>
      <c r="C8" s="96" t="s">
        <v>103</v>
      </c>
      <c r="D8" s="95" t="s">
        <v>104</v>
      </c>
      <c r="E8" s="95" t="s">
        <v>105</v>
      </c>
      <c r="F8" s="127" t="s">
        <v>147</v>
      </c>
      <c r="G8" s="207">
        <v>39083</v>
      </c>
      <c r="H8" s="98" t="s">
        <v>294</v>
      </c>
      <c r="I8" s="154">
        <v>1665</v>
      </c>
      <c r="J8" s="145" t="s">
        <v>222</v>
      </c>
      <c r="K8" s="99">
        <v>44196</v>
      </c>
      <c r="L8" s="98" t="s">
        <v>41</v>
      </c>
      <c r="M8" s="125">
        <v>4.7500000000000001E-2</v>
      </c>
      <c r="N8" s="125">
        <v>6.25E-2</v>
      </c>
      <c r="O8" s="128" t="s">
        <v>315</v>
      </c>
      <c r="P8" s="157">
        <v>0.224</v>
      </c>
      <c r="Q8" s="158"/>
      <c r="R8" s="157">
        <v>1.4E-2</v>
      </c>
      <c r="S8" s="157">
        <v>0.28899999999999998</v>
      </c>
      <c r="T8" s="157">
        <v>0.183</v>
      </c>
      <c r="U8" s="157">
        <v>0.107</v>
      </c>
      <c r="V8" s="157">
        <v>0.11899999999999999</v>
      </c>
      <c r="W8" s="157">
        <v>4.2999999999999997E-2</v>
      </c>
      <c r="X8" s="157">
        <v>0.245</v>
      </c>
      <c r="Y8" s="101" t="s">
        <v>327</v>
      </c>
      <c r="Z8" s="129"/>
      <c r="AA8" s="95"/>
    </row>
    <row r="9" spans="1:27" x14ac:dyDescent="0.2">
      <c r="B9" s="39">
        <v>3</v>
      </c>
      <c r="C9" s="96" t="s">
        <v>107</v>
      </c>
      <c r="D9" s="95" t="s">
        <v>108</v>
      </c>
      <c r="E9" s="95" t="s">
        <v>109</v>
      </c>
      <c r="F9" s="127">
        <v>1</v>
      </c>
      <c r="G9" s="207" t="s">
        <v>183</v>
      </c>
      <c r="H9" s="98" t="s">
        <v>224</v>
      </c>
      <c r="I9" s="154">
        <v>671</v>
      </c>
      <c r="J9" s="145" t="s">
        <v>305</v>
      </c>
      <c r="K9" s="99">
        <v>44561</v>
      </c>
      <c r="L9" s="98" t="s">
        <v>84</v>
      </c>
      <c r="M9" s="125">
        <v>0.05</v>
      </c>
      <c r="N9" s="125">
        <v>6.25E-2</v>
      </c>
      <c r="O9" s="128" t="s">
        <v>316</v>
      </c>
      <c r="P9" s="157">
        <v>0.16300000000000001</v>
      </c>
      <c r="Q9" s="158"/>
      <c r="R9" s="157">
        <v>1.4E-2</v>
      </c>
      <c r="S9" s="157">
        <v>0.11799999999999999</v>
      </c>
      <c r="T9" s="157">
        <v>8.6999999999999994E-2</v>
      </c>
      <c r="U9" s="157">
        <v>2.9000000000000001E-2</v>
      </c>
      <c r="V9" s="157">
        <v>0.16400000000000001</v>
      </c>
      <c r="W9" s="157">
        <v>0.115</v>
      </c>
      <c r="X9" s="157">
        <v>0.47299999999999998</v>
      </c>
      <c r="Y9" s="101" t="s">
        <v>328</v>
      </c>
      <c r="Z9" s="129"/>
      <c r="AA9" s="95"/>
    </row>
    <row r="10" spans="1:27" x14ac:dyDescent="0.2">
      <c r="B10" s="39">
        <v>4</v>
      </c>
      <c r="C10" s="96" t="s">
        <v>110</v>
      </c>
      <c r="D10" s="95" t="s">
        <v>40</v>
      </c>
      <c r="E10" s="95" t="s">
        <v>111</v>
      </c>
      <c r="F10" s="127" t="s">
        <v>176</v>
      </c>
      <c r="G10" s="207">
        <v>34486</v>
      </c>
      <c r="H10" s="98" t="s">
        <v>295</v>
      </c>
      <c r="I10" s="154">
        <v>347</v>
      </c>
      <c r="J10" s="145" t="s">
        <v>225</v>
      </c>
      <c r="K10" s="99">
        <v>44012</v>
      </c>
      <c r="L10" s="98" t="s">
        <v>41</v>
      </c>
      <c r="M10" s="125">
        <v>5.7500000000000002E-2</v>
      </c>
      <c r="N10" s="125">
        <v>6.5000000000000002E-2</v>
      </c>
      <c r="O10" s="128" t="s">
        <v>317</v>
      </c>
      <c r="P10" s="157">
        <v>0.29599999999999999</v>
      </c>
      <c r="Q10" s="158"/>
      <c r="R10" s="157">
        <v>7.5999999999999998E-2</v>
      </c>
      <c r="S10" s="157">
        <v>0.14099999999999999</v>
      </c>
      <c r="T10" s="157">
        <v>0.24</v>
      </c>
      <c r="U10" s="157">
        <v>0.19400000000000001</v>
      </c>
      <c r="V10" s="157">
        <v>0.123</v>
      </c>
      <c r="W10" s="157">
        <v>0.10199999999999999</v>
      </c>
      <c r="X10" s="157">
        <v>0.124</v>
      </c>
      <c r="Y10" s="101" t="s">
        <v>329</v>
      </c>
      <c r="Z10" s="129"/>
      <c r="AA10" s="95"/>
    </row>
    <row r="11" spans="1:27" x14ac:dyDescent="0.2">
      <c r="B11" s="39">
        <v>5</v>
      </c>
      <c r="C11" s="96" t="s">
        <v>112</v>
      </c>
      <c r="D11" s="95" t="s">
        <v>46</v>
      </c>
      <c r="E11" s="95" t="s">
        <v>111</v>
      </c>
      <c r="F11" s="209" t="s">
        <v>178</v>
      </c>
      <c r="G11" s="207">
        <v>36008</v>
      </c>
      <c r="H11" s="98" t="s">
        <v>296</v>
      </c>
      <c r="I11" s="154">
        <v>0</v>
      </c>
      <c r="J11" s="145" t="s">
        <v>306</v>
      </c>
      <c r="K11" s="99">
        <v>44377</v>
      </c>
      <c r="L11" s="98" t="s">
        <v>41</v>
      </c>
      <c r="M11" s="125">
        <v>5.7500000000000002E-2</v>
      </c>
      <c r="N11" s="125">
        <v>6.5000000000000002E-2</v>
      </c>
      <c r="O11" s="128" t="s">
        <v>318</v>
      </c>
      <c r="P11" s="157">
        <v>0.33600000000000002</v>
      </c>
      <c r="Q11" s="158"/>
      <c r="R11" s="157">
        <v>0.16400000000000001</v>
      </c>
      <c r="S11" s="157">
        <v>0.189</v>
      </c>
      <c r="T11" s="157">
        <v>8.6999999999999994E-2</v>
      </c>
      <c r="U11" s="157">
        <v>6.0999999999999999E-2</v>
      </c>
      <c r="V11" s="157">
        <v>0.129</v>
      </c>
      <c r="W11" s="157">
        <v>8.6999999999999994E-2</v>
      </c>
      <c r="X11" s="157">
        <v>0.28299999999999997</v>
      </c>
      <c r="Y11" s="101" t="s">
        <v>215</v>
      </c>
      <c r="Z11" s="129"/>
      <c r="AA11" s="95"/>
    </row>
    <row r="12" spans="1:27" x14ac:dyDescent="0.2">
      <c r="B12" s="39">
        <v>6</v>
      </c>
      <c r="C12" s="96" t="s">
        <v>113</v>
      </c>
      <c r="D12" s="95" t="s">
        <v>114</v>
      </c>
      <c r="E12" s="95" t="s">
        <v>105</v>
      </c>
      <c r="F12" s="127" t="s">
        <v>147</v>
      </c>
      <c r="G12" s="207">
        <v>39083</v>
      </c>
      <c r="H12" s="98" t="s">
        <v>297</v>
      </c>
      <c r="I12" s="154">
        <v>2414</v>
      </c>
      <c r="J12" s="145" t="s">
        <v>307</v>
      </c>
      <c r="K12" s="99">
        <v>44377</v>
      </c>
      <c r="L12" s="98" t="s">
        <v>41</v>
      </c>
      <c r="M12" s="125">
        <v>5.5E-2</v>
      </c>
      <c r="N12" s="125">
        <v>6.25E-2</v>
      </c>
      <c r="O12" s="128" t="s">
        <v>319</v>
      </c>
      <c r="P12" s="157">
        <v>0.22</v>
      </c>
      <c r="Q12" s="158"/>
      <c r="R12" s="157">
        <v>2.7E-2</v>
      </c>
      <c r="S12" s="157">
        <v>0.218</v>
      </c>
      <c r="T12" s="157">
        <v>0.186</v>
      </c>
      <c r="U12" s="157">
        <v>0.104</v>
      </c>
      <c r="V12" s="157">
        <v>0.156</v>
      </c>
      <c r="W12" s="157">
        <v>0.111</v>
      </c>
      <c r="X12" s="157">
        <v>0.19800000000000001</v>
      </c>
      <c r="Y12" s="101" t="s">
        <v>203</v>
      </c>
      <c r="Z12" s="129"/>
      <c r="AA12" s="95"/>
    </row>
    <row r="13" spans="1:27" x14ac:dyDescent="0.2">
      <c r="B13" s="39">
        <v>7</v>
      </c>
      <c r="C13" s="96" t="s">
        <v>146</v>
      </c>
      <c r="D13" s="95" t="s">
        <v>171</v>
      </c>
      <c r="E13" s="95" t="s">
        <v>106</v>
      </c>
      <c r="F13" s="127">
        <v>1</v>
      </c>
      <c r="G13" s="207" t="s">
        <v>184</v>
      </c>
      <c r="H13" s="98" t="s">
        <v>298</v>
      </c>
      <c r="I13" s="154">
        <v>541</v>
      </c>
      <c r="J13" s="145" t="s">
        <v>308</v>
      </c>
      <c r="K13" s="99">
        <v>44377</v>
      </c>
      <c r="L13" s="98" t="s">
        <v>41</v>
      </c>
      <c r="M13" s="125">
        <v>5.5E-2</v>
      </c>
      <c r="N13" s="125">
        <v>6.25E-2</v>
      </c>
      <c r="O13" s="128" t="s">
        <v>320</v>
      </c>
      <c r="P13" s="158">
        <v>0.16200000000000001</v>
      </c>
      <c r="Q13" s="158"/>
      <c r="R13" s="157">
        <v>0.02</v>
      </c>
      <c r="S13" s="157">
        <v>0.01</v>
      </c>
      <c r="T13" s="157">
        <v>0</v>
      </c>
      <c r="U13" s="157">
        <v>9.1999999999999998E-2</v>
      </c>
      <c r="V13" s="157">
        <v>0.03</v>
      </c>
      <c r="W13" s="157">
        <v>8.5000000000000006E-2</v>
      </c>
      <c r="X13" s="157">
        <v>0.76300000000000001</v>
      </c>
      <c r="Y13" s="101" t="s">
        <v>330</v>
      </c>
      <c r="Z13" s="129"/>
      <c r="AA13" s="95"/>
    </row>
    <row r="14" spans="1:27" x14ac:dyDescent="0.2">
      <c r="B14" s="39">
        <v>8</v>
      </c>
      <c r="C14" s="96" t="s">
        <v>115</v>
      </c>
      <c r="D14" s="95" t="s">
        <v>116</v>
      </c>
      <c r="E14" s="95" t="s">
        <v>109</v>
      </c>
      <c r="F14" s="127">
        <v>1</v>
      </c>
      <c r="G14" s="207">
        <v>37926</v>
      </c>
      <c r="H14" s="98" t="s">
        <v>299</v>
      </c>
      <c r="I14" s="154">
        <v>736</v>
      </c>
      <c r="J14" s="145" t="s">
        <v>309</v>
      </c>
      <c r="K14" s="105">
        <v>44377</v>
      </c>
      <c r="L14" s="98" t="s">
        <v>41</v>
      </c>
      <c r="M14" s="125">
        <v>5.5E-2</v>
      </c>
      <c r="N14" s="125">
        <v>6.7500000000000004E-2</v>
      </c>
      <c r="O14" s="128" t="s">
        <v>321</v>
      </c>
      <c r="P14" s="158">
        <v>0.127</v>
      </c>
      <c r="Q14" s="158"/>
      <c r="R14" s="158">
        <v>4.0000000000000001E-3</v>
      </c>
      <c r="S14" s="157">
        <v>0.32500000000000001</v>
      </c>
      <c r="T14" s="157">
        <v>9.0999999999999998E-2</v>
      </c>
      <c r="U14" s="157">
        <v>0.114</v>
      </c>
      <c r="V14" s="157">
        <v>9.9000000000000005E-2</v>
      </c>
      <c r="W14" s="157">
        <v>0.115</v>
      </c>
      <c r="X14" s="157">
        <v>0.252</v>
      </c>
      <c r="Y14" s="101" t="s">
        <v>199</v>
      </c>
      <c r="Z14" s="129"/>
      <c r="AA14" s="95"/>
    </row>
    <row r="15" spans="1:27" x14ac:dyDescent="0.2">
      <c r="B15" s="39">
        <v>9</v>
      </c>
      <c r="C15" s="131" t="s">
        <v>118</v>
      </c>
      <c r="D15" s="171" t="s">
        <v>119</v>
      </c>
      <c r="E15" s="171" t="s">
        <v>109</v>
      </c>
      <c r="F15" s="172" t="s">
        <v>141</v>
      </c>
      <c r="G15" s="257" t="s">
        <v>185</v>
      </c>
      <c r="H15" s="173" t="s">
        <v>300</v>
      </c>
      <c r="I15" s="174">
        <v>1990</v>
      </c>
      <c r="J15" s="175" t="s">
        <v>226</v>
      </c>
      <c r="K15" s="176">
        <v>44377</v>
      </c>
      <c r="L15" s="173" t="s">
        <v>41</v>
      </c>
      <c r="M15" s="177">
        <v>5.7500000000000002E-2</v>
      </c>
      <c r="N15" s="177">
        <v>6.7500000000000004E-2</v>
      </c>
      <c r="O15" s="178" t="s">
        <v>322</v>
      </c>
      <c r="P15" s="159">
        <v>0.14499999999999999</v>
      </c>
      <c r="Q15" s="161"/>
      <c r="R15" s="159">
        <v>1.9E-2</v>
      </c>
      <c r="S15" s="159">
        <v>0.34699999999999998</v>
      </c>
      <c r="T15" s="159">
        <v>0.129</v>
      </c>
      <c r="U15" s="159">
        <v>0.115</v>
      </c>
      <c r="V15" s="159">
        <v>0.11700000000000001</v>
      </c>
      <c r="W15" s="159">
        <v>4.2000000000000003E-2</v>
      </c>
      <c r="X15" s="159">
        <v>0.23100000000000001</v>
      </c>
      <c r="Y15" s="132" t="s">
        <v>203</v>
      </c>
      <c r="Z15" s="129"/>
      <c r="AA15" s="95"/>
    </row>
    <row r="16" spans="1:27" x14ac:dyDescent="0.2">
      <c r="B16" s="39">
        <v>10</v>
      </c>
      <c r="C16" s="96" t="s">
        <v>120</v>
      </c>
      <c r="D16" s="95" t="s">
        <v>121</v>
      </c>
      <c r="E16" s="95" t="s">
        <v>105</v>
      </c>
      <c r="F16" s="127">
        <v>1</v>
      </c>
      <c r="G16" s="207">
        <v>37469</v>
      </c>
      <c r="H16" s="98" t="s">
        <v>301</v>
      </c>
      <c r="I16" s="154">
        <v>3200</v>
      </c>
      <c r="J16" s="145" t="s">
        <v>310</v>
      </c>
      <c r="K16" s="99">
        <v>44561</v>
      </c>
      <c r="L16" s="98" t="s">
        <v>198</v>
      </c>
      <c r="M16" s="125">
        <v>5.2499999999999998E-2</v>
      </c>
      <c r="N16" s="125">
        <v>6.5000000000000002E-2</v>
      </c>
      <c r="O16" s="128" t="s">
        <v>323</v>
      </c>
      <c r="P16" s="157">
        <v>0.114</v>
      </c>
      <c r="Q16" s="158"/>
      <c r="R16" s="157">
        <v>1.7000000000000001E-2</v>
      </c>
      <c r="S16" s="157">
        <v>0.20499999999999999</v>
      </c>
      <c r="T16" s="157">
        <v>0.14799999999999999</v>
      </c>
      <c r="U16" s="157">
        <v>0.13500000000000001</v>
      </c>
      <c r="V16" s="157">
        <v>8.7999999999999995E-2</v>
      </c>
      <c r="W16" s="157">
        <v>0.105</v>
      </c>
      <c r="X16" s="157">
        <v>0.30199999999999999</v>
      </c>
      <c r="Y16" s="101" t="s">
        <v>331</v>
      </c>
      <c r="Z16" s="129"/>
      <c r="AA16" s="95"/>
    </row>
    <row r="17" spans="2:27" x14ac:dyDescent="0.2">
      <c r="B17" s="39">
        <v>11</v>
      </c>
      <c r="C17" s="96" t="s">
        <v>123</v>
      </c>
      <c r="D17" s="95" t="s">
        <v>124</v>
      </c>
      <c r="E17" s="95" t="s">
        <v>109</v>
      </c>
      <c r="F17" s="127">
        <v>1</v>
      </c>
      <c r="G17" s="207" t="s">
        <v>186</v>
      </c>
      <c r="H17" s="98" t="s">
        <v>302</v>
      </c>
      <c r="I17" s="154">
        <v>887</v>
      </c>
      <c r="J17" s="145" t="s">
        <v>311</v>
      </c>
      <c r="K17" s="99">
        <v>44196</v>
      </c>
      <c r="L17" s="98" t="s">
        <v>41</v>
      </c>
      <c r="M17" s="125">
        <v>0.06</v>
      </c>
      <c r="N17" s="125">
        <v>6.7500000000000004E-2</v>
      </c>
      <c r="O17" s="128" t="s">
        <v>324</v>
      </c>
      <c r="P17" s="157">
        <v>0.121</v>
      </c>
      <c r="Q17" s="158"/>
      <c r="R17" s="157">
        <v>1.2E-2</v>
      </c>
      <c r="S17" s="157">
        <v>8.5999999999999993E-2</v>
      </c>
      <c r="T17" s="157">
        <v>0.19800000000000001</v>
      </c>
      <c r="U17" s="157">
        <v>0.23899999999999999</v>
      </c>
      <c r="V17" s="157">
        <v>0.121</v>
      </c>
      <c r="W17" s="157">
        <v>4.9000000000000002E-2</v>
      </c>
      <c r="X17" s="157">
        <v>0.29499999999999998</v>
      </c>
      <c r="Y17" s="101" t="s">
        <v>261</v>
      </c>
      <c r="Z17" s="129"/>
      <c r="AA17" s="95"/>
    </row>
    <row r="18" spans="2:27" x14ac:dyDescent="0.2">
      <c r="B18" s="39">
        <v>12</v>
      </c>
      <c r="C18" s="96" t="s">
        <v>145</v>
      </c>
      <c r="D18" s="95" t="s">
        <v>122</v>
      </c>
      <c r="E18" s="95" t="s">
        <v>105</v>
      </c>
      <c r="F18" s="127">
        <v>1</v>
      </c>
      <c r="G18" s="207">
        <v>42522</v>
      </c>
      <c r="H18" s="98" t="s">
        <v>303</v>
      </c>
      <c r="I18" s="154">
        <v>1931</v>
      </c>
      <c r="J18" s="145" t="s">
        <v>228</v>
      </c>
      <c r="K18" s="99">
        <v>44196</v>
      </c>
      <c r="L18" s="98" t="s">
        <v>41</v>
      </c>
      <c r="M18" s="125">
        <v>5.7500000000000002E-2</v>
      </c>
      <c r="N18" s="125">
        <v>7.0000000000000007E-2</v>
      </c>
      <c r="O18" s="128" t="s">
        <v>325</v>
      </c>
      <c r="P18" s="157">
        <v>0.14899999999999999</v>
      </c>
      <c r="Q18" s="158"/>
      <c r="R18" s="157">
        <v>4.4999999999999998E-2</v>
      </c>
      <c r="S18" s="157">
        <v>0.156</v>
      </c>
      <c r="T18" s="157">
        <v>0.16200000000000001</v>
      </c>
      <c r="U18" s="157">
        <v>0.13200000000000001</v>
      </c>
      <c r="V18" s="157">
        <v>8.6999999999999994E-2</v>
      </c>
      <c r="W18" s="157">
        <v>3.7999999999999999E-2</v>
      </c>
      <c r="X18" s="157">
        <v>0.38</v>
      </c>
      <c r="Y18" s="101" t="s">
        <v>201</v>
      </c>
      <c r="Z18" s="129"/>
      <c r="AA18" s="95"/>
    </row>
    <row r="19" spans="2:27" x14ac:dyDescent="0.2">
      <c r="B19" s="39">
        <v>13</v>
      </c>
      <c r="C19" s="96" t="s">
        <v>125</v>
      </c>
      <c r="D19" s="95" t="s">
        <v>126</v>
      </c>
      <c r="E19" s="95" t="s">
        <v>106</v>
      </c>
      <c r="F19" s="127">
        <v>1</v>
      </c>
      <c r="G19" s="207">
        <v>40148</v>
      </c>
      <c r="H19" s="98" t="s">
        <v>230</v>
      </c>
      <c r="I19" s="154">
        <v>514</v>
      </c>
      <c r="J19" s="145" t="s">
        <v>312</v>
      </c>
      <c r="K19" s="99">
        <v>44561</v>
      </c>
      <c r="L19" s="98" t="s">
        <v>313</v>
      </c>
      <c r="M19" s="125">
        <v>5.5E-2</v>
      </c>
      <c r="N19" s="125">
        <v>0.06</v>
      </c>
      <c r="O19" s="128" t="s">
        <v>326</v>
      </c>
      <c r="P19" s="157">
        <v>0.14399999999999999</v>
      </c>
      <c r="Q19" s="158"/>
      <c r="R19" s="157">
        <v>6.5000000000000002E-2</v>
      </c>
      <c r="S19" s="157">
        <v>0.161</v>
      </c>
      <c r="T19" s="157">
        <v>0.11899999999999999</v>
      </c>
      <c r="U19" s="157">
        <v>0.127</v>
      </c>
      <c r="V19" s="157">
        <v>9.0999999999999998E-2</v>
      </c>
      <c r="W19" s="157">
        <v>3.4000000000000002E-2</v>
      </c>
      <c r="X19" s="157">
        <v>0.40300000000000002</v>
      </c>
      <c r="Y19" s="101" t="s">
        <v>332</v>
      </c>
      <c r="Z19" s="129"/>
      <c r="AA19" s="95"/>
    </row>
    <row r="20" spans="2:27" x14ac:dyDescent="0.2">
      <c r="B20" s="39"/>
      <c r="C20" s="116"/>
      <c r="D20" s="117"/>
      <c r="E20" s="117"/>
      <c r="F20" s="117"/>
      <c r="G20" s="119"/>
      <c r="H20" s="106"/>
      <c r="I20" s="182"/>
      <c r="J20" s="107"/>
      <c r="K20" s="105"/>
      <c r="L20" s="98"/>
      <c r="M20" s="133"/>
      <c r="N20" s="133"/>
      <c r="O20" s="98"/>
      <c r="P20" s="133"/>
      <c r="Q20" s="130"/>
      <c r="R20" s="133"/>
      <c r="S20" s="133"/>
      <c r="T20" s="133"/>
      <c r="U20" s="133"/>
      <c r="V20" s="133"/>
      <c r="W20" s="133"/>
      <c r="X20" s="133"/>
      <c r="Y20" s="101"/>
      <c r="Z20" s="129"/>
      <c r="AA20" s="95"/>
    </row>
    <row r="21" spans="2:27" ht="13.5" thickBot="1" x14ac:dyDescent="0.25">
      <c r="B21" s="39"/>
      <c r="C21" s="108" t="s">
        <v>127</v>
      </c>
      <c r="D21" s="109"/>
      <c r="E21" s="109"/>
      <c r="F21" s="134"/>
      <c r="G21" s="135"/>
      <c r="H21" s="151">
        <v>394336</v>
      </c>
      <c r="I21" s="147">
        <v>16247</v>
      </c>
      <c r="J21" s="180">
        <v>3055400000</v>
      </c>
      <c r="K21" s="258" t="s">
        <v>231</v>
      </c>
      <c r="L21" s="109"/>
      <c r="M21" s="112"/>
      <c r="N21" s="112"/>
      <c r="O21" s="110"/>
      <c r="P21" s="113"/>
      <c r="Q21" s="114"/>
      <c r="R21" s="113"/>
      <c r="S21" s="113"/>
      <c r="T21" s="113"/>
      <c r="U21" s="113"/>
      <c r="V21" s="113"/>
      <c r="W21" s="113"/>
      <c r="X21" s="113"/>
      <c r="Y21" s="136"/>
      <c r="Z21" s="129"/>
      <c r="AA21" s="95"/>
    </row>
    <row r="22" spans="2:27" x14ac:dyDescent="0.2">
      <c r="B22" s="39"/>
      <c r="C22" s="116"/>
      <c r="D22" s="117"/>
      <c r="E22" s="117"/>
      <c r="F22" s="84"/>
      <c r="G22" s="119"/>
      <c r="H22" s="152"/>
      <c r="I22" s="152"/>
      <c r="J22" s="156"/>
      <c r="K22" s="72"/>
      <c r="L22" s="72"/>
      <c r="M22" s="72"/>
      <c r="N22" s="72"/>
      <c r="O22" s="72"/>
      <c r="P22" s="72"/>
      <c r="Q22" s="72"/>
      <c r="R22" s="226"/>
      <c r="S22" s="226"/>
      <c r="T22" s="226"/>
      <c r="U22" s="226"/>
      <c r="V22" s="226"/>
      <c r="W22" s="226"/>
      <c r="X22" s="226"/>
      <c r="Y22" s="227"/>
      <c r="Z22" s="129"/>
      <c r="AA22" s="95"/>
    </row>
    <row r="23" spans="2:27" x14ac:dyDescent="0.2">
      <c r="B23" s="39">
        <v>14</v>
      </c>
      <c r="C23" s="96" t="s">
        <v>144</v>
      </c>
      <c r="D23" s="95" t="s">
        <v>117</v>
      </c>
      <c r="E23" s="95" t="s">
        <v>106</v>
      </c>
      <c r="F23" s="127">
        <v>1</v>
      </c>
      <c r="G23" s="207">
        <v>42278</v>
      </c>
      <c r="H23" s="98" t="s">
        <v>204</v>
      </c>
      <c r="I23" s="154">
        <v>141</v>
      </c>
      <c r="J23" s="145" t="s">
        <v>333</v>
      </c>
      <c r="K23" s="99">
        <v>44196</v>
      </c>
      <c r="L23" s="98" t="s">
        <v>223</v>
      </c>
      <c r="M23" s="125" t="s">
        <v>209</v>
      </c>
      <c r="N23" s="125" t="s">
        <v>209</v>
      </c>
      <c r="O23" s="128" t="s">
        <v>334</v>
      </c>
      <c r="P23" s="157">
        <v>0.14399999999999999</v>
      </c>
      <c r="Q23" s="158"/>
      <c r="R23" s="157">
        <v>0.02</v>
      </c>
      <c r="S23" s="157">
        <v>0.17399999999999999</v>
      </c>
      <c r="T23" s="157">
        <v>1E-3</v>
      </c>
      <c r="U23" s="157">
        <v>0.16400000000000001</v>
      </c>
      <c r="V23" s="157">
        <v>0.06</v>
      </c>
      <c r="W23" s="157">
        <v>0</v>
      </c>
      <c r="X23" s="157">
        <v>0.58099999999999996</v>
      </c>
      <c r="Y23" s="101" t="s">
        <v>335</v>
      </c>
      <c r="Z23" s="129"/>
      <c r="AA23" s="95"/>
    </row>
    <row r="24" spans="2:27" x14ac:dyDescent="0.2">
      <c r="B24" s="39"/>
      <c r="C24" s="116"/>
      <c r="D24" s="117"/>
      <c r="E24" s="117"/>
      <c r="F24" s="230"/>
      <c r="G24" s="119"/>
      <c r="H24" s="119"/>
      <c r="I24" s="231"/>
      <c r="J24" s="146"/>
      <c r="K24" s="104"/>
      <c r="L24" s="104"/>
      <c r="M24" s="104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18"/>
    </row>
    <row r="25" spans="2:27" ht="13.5" thickBot="1" x14ac:dyDescent="0.25">
      <c r="B25" s="39"/>
      <c r="C25" s="108" t="s">
        <v>219</v>
      </c>
      <c r="D25" s="232"/>
      <c r="E25" s="232"/>
      <c r="F25" s="134"/>
      <c r="G25" s="233"/>
      <c r="H25" s="135" t="str">
        <f>+H23</f>
        <v>5,953 SQM</v>
      </c>
      <c r="I25" s="217">
        <v>141</v>
      </c>
      <c r="J25" s="218" t="s">
        <v>333</v>
      </c>
      <c r="K25" s="235"/>
      <c r="L25" s="232"/>
      <c r="M25" s="236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7"/>
    </row>
    <row r="26" spans="2:27" ht="13.5" thickBot="1" x14ac:dyDescent="0.25">
      <c r="B26" s="39"/>
      <c r="C26" s="108" t="s">
        <v>220</v>
      </c>
      <c r="D26" s="232"/>
      <c r="E26" s="232"/>
      <c r="F26" s="134"/>
      <c r="G26" s="233"/>
      <c r="H26" s="162">
        <v>400289</v>
      </c>
      <c r="I26" s="217">
        <v>16388</v>
      </c>
      <c r="J26" s="218">
        <v>3107400000</v>
      </c>
      <c r="K26" s="258" t="s">
        <v>231</v>
      </c>
      <c r="L26" s="183"/>
      <c r="M26" s="236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7"/>
    </row>
    <row r="27" spans="2:27" ht="13.5" thickBot="1" x14ac:dyDescent="0.25">
      <c r="B27" s="39"/>
      <c r="C27" s="108"/>
      <c r="D27" s="109"/>
      <c r="E27" s="109"/>
      <c r="F27" s="85"/>
      <c r="G27" s="86"/>
      <c r="H27" s="153"/>
      <c r="I27" s="147"/>
      <c r="J27" s="148"/>
      <c r="K27" s="111"/>
      <c r="L27" s="137"/>
      <c r="M27" s="112"/>
      <c r="N27" s="112"/>
      <c r="O27" s="110"/>
      <c r="P27" s="113"/>
      <c r="Q27" s="114"/>
      <c r="R27" s="113"/>
      <c r="S27" s="113"/>
      <c r="T27" s="113"/>
      <c r="U27" s="113"/>
      <c r="V27" s="113"/>
      <c r="W27" s="113"/>
      <c r="X27" s="113"/>
      <c r="Y27" s="136"/>
      <c r="Z27" s="129"/>
      <c r="AA27" s="95"/>
    </row>
    <row r="28" spans="2:27" ht="13.5" thickBot="1" x14ac:dyDescent="0.25">
      <c r="B28" s="39"/>
      <c r="C28" s="138" t="s">
        <v>128</v>
      </c>
      <c r="D28" s="122"/>
      <c r="E28" s="139"/>
      <c r="F28" s="87"/>
      <c r="G28" s="140"/>
      <c r="H28" s="151">
        <v>400289</v>
      </c>
      <c r="I28" s="155">
        <v>16388</v>
      </c>
      <c r="J28" s="180">
        <v>3107400000</v>
      </c>
      <c r="K28" s="258" t="s">
        <v>231</v>
      </c>
      <c r="L28" s="137"/>
      <c r="M28" s="141"/>
      <c r="N28" s="142"/>
      <c r="O28" s="139"/>
      <c r="P28" s="139"/>
      <c r="Q28" s="139"/>
      <c r="R28" s="139"/>
      <c r="S28" s="139"/>
      <c r="T28" s="139"/>
      <c r="U28" s="139"/>
      <c r="V28" s="139"/>
      <c r="W28" s="139"/>
      <c r="X28" s="121"/>
      <c r="Y28" s="143"/>
      <c r="Z28" s="129"/>
      <c r="AA28" s="95"/>
    </row>
    <row r="29" spans="2:27" x14ac:dyDescent="0.2">
      <c r="B29" s="39"/>
      <c r="D29" s="38"/>
      <c r="E29" s="53"/>
      <c r="F29" s="43"/>
      <c r="G29" s="54"/>
      <c r="H29" s="42"/>
      <c r="I29" s="56"/>
      <c r="J29" s="57"/>
      <c r="K29" s="38"/>
      <c r="L29" s="41"/>
      <c r="M29" s="41"/>
      <c r="N29" s="56"/>
      <c r="O29" s="53"/>
      <c r="P29" s="53"/>
      <c r="Q29" s="53"/>
      <c r="R29" s="53"/>
      <c r="S29" s="53"/>
      <c r="T29" s="53"/>
      <c r="U29" s="53"/>
      <c r="V29" s="53"/>
      <c r="W29" s="53"/>
      <c r="Y29" s="35"/>
      <c r="Z29" s="45"/>
    </row>
    <row r="30" spans="2:27" x14ac:dyDescent="0.2">
      <c r="B30" s="39"/>
      <c r="C30" s="38"/>
      <c r="D30" s="38"/>
      <c r="E30" s="53"/>
      <c r="F30" s="43"/>
      <c r="G30" s="54"/>
      <c r="H30" s="42"/>
      <c r="I30" s="56"/>
      <c r="J30" s="40"/>
      <c r="K30" s="38"/>
      <c r="L30" s="41"/>
      <c r="M30" s="41"/>
      <c r="N30" s="56"/>
      <c r="O30" s="53"/>
      <c r="P30" s="53"/>
      <c r="Q30" s="53"/>
      <c r="R30" s="53"/>
      <c r="S30" s="53"/>
      <c r="T30" s="53"/>
      <c r="U30" s="53"/>
      <c r="V30" s="53"/>
      <c r="W30" s="53"/>
      <c r="Y30" s="35"/>
      <c r="Z30" s="45"/>
    </row>
    <row r="31" spans="2:27" x14ac:dyDescent="0.2">
      <c r="C31" s="187" t="s">
        <v>280</v>
      </c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3"/>
  <sheetViews>
    <sheetView showGridLines="0" zoomScale="70" zoomScaleNormal="70" zoomScaleSheetLayoutView="115" workbookViewId="0">
      <selection activeCell="Q6" sqref="Q6"/>
    </sheetView>
  </sheetViews>
  <sheetFormatPr defaultColWidth="9.28515625" defaultRowHeight="12.75" x14ac:dyDescent="0.2"/>
  <cols>
    <col min="1" max="1" width="2.5703125" style="33" customWidth="1"/>
    <col min="2" max="2" width="5.5703125" style="33" customWidth="1"/>
    <col min="3" max="3" width="48.28515625" style="33" customWidth="1"/>
    <col min="4" max="4" width="25.7109375" style="33" customWidth="1"/>
    <col min="5" max="5" width="49.5703125" style="33" customWidth="1"/>
    <col min="6" max="6" width="12" style="33" customWidth="1"/>
    <col min="7" max="7" width="15.28515625" style="33" customWidth="1"/>
    <col min="8" max="9" width="11.28515625" style="33" customWidth="1"/>
    <col min="10" max="10" width="10.42578125" style="33" customWidth="1"/>
    <col min="11" max="11" width="3" style="33" customWidth="1"/>
    <col min="12" max="12" width="17.42578125" style="33" customWidth="1"/>
    <col min="13" max="13" width="16.28515625" style="33" customWidth="1"/>
    <col min="14" max="14" width="9.28515625" style="33"/>
    <col min="15" max="15" width="2.7109375" style="33" customWidth="1"/>
    <col min="16" max="22" width="9.28515625" style="33"/>
    <col min="23" max="23" width="10" style="33" customWidth="1"/>
    <col min="24" max="16384" width="9.28515625" style="33"/>
  </cols>
  <sheetData>
    <row r="1" spans="2:24" x14ac:dyDescent="0.2">
      <c r="B1" s="34"/>
      <c r="E1" s="35"/>
      <c r="F1" s="35"/>
      <c r="G1" s="35"/>
      <c r="H1" s="35"/>
      <c r="I1" s="35"/>
      <c r="J1" s="35"/>
      <c r="K1" s="35"/>
      <c r="P1" s="35"/>
      <c r="Q1" s="35"/>
      <c r="R1" s="35"/>
      <c r="S1" s="35"/>
      <c r="T1" s="35"/>
      <c r="U1" s="35"/>
      <c r="V1" s="35"/>
      <c r="W1" s="35"/>
    </row>
    <row r="2" spans="2:24" x14ac:dyDescent="0.2">
      <c r="B2" s="34"/>
      <c r="C2" s="44" t="s">
        <v>80</v>
      </c>
      <c r="D2" s="170">
        <v>44561</v>
      </c>
      <c r="E2" s="35"/>
      <c r="F2" s="35"/>
      <c r="G2" s="35"/>
      <c r="H2" s="35"/>
      <c r="I2" s="35"/>
      <c r="J2" s="35"/>
      <c r="K2" s="35"/>
      <c r="P2" s="35"/>
      <c r="Q2" s="35"/>
      <c r="R2" s="35"/>
      <c r="S2" s="35"/>
      <c r="T2" s="35"/>
      <c r="U2" s="35"/>
      <c r="V2" s="35"/>
      <c r="W2" s="35"/>
    </row>
    <row r="3" spans="2:24" x14ac:dyDescent="0.2">
      <c r="B3" s="34"/>
      <c r="E3" s="35"/>
      <c r="F3" s="35"/>
      <c r="G3" s="35"/>
      <c r="H3" s="35"/>
      <c r="I3" s="35"/>
      <c r="J3" s="35"/>
      <c r="K3" s="35"/>
      <c r="P3" s="35"/>
      <c r="Q3" s="35"/>
      <c r="R3" s="35"/>
      <c r="S3" s="35"/>
      <c r="T3" s="35"/>
      <c r="U3" s="35"/>
      <c r="V3" s="35"/>
      <c r="W3" s="35"/>
    </row>
    <row r="4" spans="2:24" x14ac:dyDescent="0.2">
      <c r="B4" s="3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2:24" ht="51" x14ac:dyDescent="0.2">
      <c r="B5" s="37"/>
      <c r="C5" s="79" t="s">
        <v>22</v>
      </c>
      <c r="D5" s="80" t="s">
        <v>23</v>
      </c>
      <c r="E5" s="81" t="s">
        <v>25</v>
      </c>
      <c r="F5" s="66" t="s">
        <v>26</v>
      </c>
      <c r="G5" s="65" t="s">
        <v>27</v>
      </c>
      <c r="H5" s="65" t="s">
        <v>28</v>
      </c>
      <c r="I5" s="66" t="s">
        <v>29</v>
      </c>
      <c r="J5" s="66" t="s">
        <v>30</v>
      </c>
      <c r="K5" s="66"/>
      <c r="L5" s="65" t="s">
        <v>31</v>
      </c>
      <c r="M5" s="66" t="s">
        <v>32</v>
      </c>
      <c r="N5" s="66" t="s">
        <v>33</v>
      </c>
      <c r="O5" s="66"/>
      <c r="P5" s="289" t="s">
        <v>36</v>
      </c>
      <c r="Q5" s="289"/>
      <c r="R5" s="289"/>
      <c r="S5" s="289"/>
      <c r="T5" s="289"/>
      <c r="U5" s="289"/>
      <c r="V5" s="289"/>
      <c r="W5" s="290"/>
    </row>
    <row r="6" spans="2:24" x14ac:dyDescent="0.2">
      <c r="B6" s="37"/>
      <c r="C6" s="82"/>
      <c r="D6" s="37"/>
      <c r="E6" s="83"/>
      <c r="F6" s="68"/>
      <c r="G6" s="67"/>
      <c r="H6" s="67"/>
      <c r="I6" s="67"/>
      <c r="J6" s="68"/>
      <c r="K6" s="68"/>
      <c r="L6" s="69"/>
      <c r="M6" s="68"/>
      <c r="N6" s="68"/>
      <c r="O6" s="68"/>
      <c r="P6" s="65" t="s">
        <v>37</v>
      </c>
      <c r="Q6" s="65" t="s">
        <v>276</v>
      </c>
      <c r="R6" s="65" t="s">
        <v>137</v>
      </c>
      <c r="S6" s="65" t="s">
        <v>175</v>
      </c>
      <c r="T6" s="65" t="s">
        <v>197</v>
      </c>
      <c r="U6" s="65" t="s">
        <v>217</v>
      </c>
      <c r="V6" s="65" t="s">
        <v>218</v>
      </c>
      <c r="W6" s="70" t="s">
        <v>38</v>
      </c>
    </row>
    <row r="7" spans="2:24" x14ac:dyDescent="0.2">
      <c r="B7" s="95">
        <v>1</v>
      </c>
      <c r="C7" s="96" t="s">
        <v>194</v>
      </c>
      <c r="D7" s="95" t="s">
        <v>81</v>
      </c>
      <c r="E7" s="117" t="s">
        <v>161</v>
      </c>
      <c r="F7" s="97">
        <v>42705</v>
      </c>
      <c r="G7" s="98" t="s">
        <v>181</v>
      </c>
      <c r="H7" s="95">
        <v>559</v>
      </c>
      <c r="I7" s="145">
        <v>155900000</v>
      </c>
      <c r="J7" s="99">
        <v>44012</v>
      </c>
      <c r="K7" s="95"/>
      <c r="L7" s="98" t="s">
        <v>41</v>
      </c>
      <c r="M7" s="125">
        <v>4.4600000000000001E-2</v>
      </c>
      <c r="N7" s="125">
        <v>5.7000000000000002E-2</v>
      </c>
      <c r="O7" s="100"/>
      <c r="P7" s="100">
        <v>0</v>
      </c>
      <c r="Q7" s="100">
        <v>0</v>
      </c>
      <c r="R7" s="100">
        <v>0.38200000000000001</v>
      </c>
      <c r="S7" s="100">
        <v>0.21099999999999999</v>
      </c>
      <c r="T7" s="100">
        <v>0</v>
      </c>
      <c r="U7" s="100">
        <v>0.153</v>
      </c>
      <c r="V7" s="100">
        <v>0.254</v>
      </c>
      <c r="W7" s="101" t="s">
        <v>195</v>
      </c>
      <c r="X7" s="253"/>
    </row>
    <row r="8" spans="2:24" x14ac:dyDescent="0.2">
      <c r="B8" s="95">
        <v>2</v>
      </c>
      <c r="C8" s="96" t="s">
        <v>82</v>
      </c>
      <c r="D8" s="95" t="s">
        <v>83</v>
      </c>
      <c r="E8" s="117" t="s">
        <v>136</v>
      </c>
      <c r="F8" s="97">
        <v>40360</v>
      </c>
      <c r="G8" s="98" t="s">
        <v>162</v>
      </c>
      <c r="H8" s="95">
        <v>787</v>
      </c>
      <c r="I8" s="145">
        <v>236900000</v>
      </c>
      <c r="J8" s="99">
        <v>44377</v>
      </c>
      <c r="K8" s="95"/>
      <c r="L8" s="98" t="s">
        <v>41</v>
      </c>
      <c r="M8" s="125">
        <v>3.8399999999999997E-2</v>
      </c>
      <c r="N8" s="125">
        <v>5.0900000000000001E-2</v>
      </c>
      <c r="O8" s="100"/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1</v>
      </c>
      <c r="W8" s="101" t="s">
        <v>287</v>
      </c>
      <c r="X8" s="253"/>
    </row>
    <row r="9" spans="2:24" x14ac:dyDescent="0.2">
      <c r="B9" s="39">
        <v>3</v>
      </c>
      <c r="C9" s="96" t="s">
        <v>91</v>
      </c>
      <c r="D9" s="95" t="s">
        <v>92</v>
      </c>
      <c r="E9" s="126">
        <v>1</v>
      </c>
      <c r="F9" s="97">
        <v>42019</v>
      </c>
      <c r="G9" s="98" t="s">
        <v>166</v>
      </c>
      <c r="H9" s="95">
        <v>81</v>
      </c>
      <c r="I9" s="145">
        <v>31300000</v>
      </c>
      <c r="J9" s="99">
        <v>44561</v>
      </c>
      <c r="K9" s="102"/>
      <c r="L9" s="98" t="s">
        <v>49</v>
      </c>
      <c r="M9" s="125">
        <v>4.2500000000000003E-2</v>
      </c>
      <c r="N9" s="125">
        <v>5.5E-2</v>
      </c>
      <c r="O9" s="102"/>
      <c r="P9" s="100">
        <v>0</v>
      </c>
      <c r="Q9" s="100">
        <v>0</v>
      </c>
      <c r="R9" s="100">
        <v>0</v>
      </c>
      <c r="S9" s="100">
        <v>1</v>
      </c>
      <c r="T9" s="100">
        <v>0</v>
      </c>
      <c r="U9" s="100">
        <v>0</v>
      </c>
      <c r="V9" s="100">
        <v>0</v>
      </c>
      <c r="W9" s="101" t="s">
        <v>210</v>
      </c>
      <c r="X9" s="253"/>
    </row>
    <row r="10" spans="2:24" x14ac:dyDescent="0.2">
      <c r="B10" s="95">
        <v>4</v>
      </c>
      <c r="C10" s="96" t="s">
        <v>132</v>
      </c>
      <c r="D10" s="95" t="s">
        <v>133</v>
      </c>
      <c r="E10" s="126">
        <v>1</v>
      </c>
      <c r="F10" s="97">
        <v>42767</v>
      </c>
      <c r="G10" s="98" t="s">
        <v>163</v>
      </c>
      <c r="H10" s="95">
        <v>161</v>
      </c>
      <c r="I10" s="145">
        <v>48700000</v>
      </c>
      <c r="J10" s="99">
        <v>44377</v>
      </c>
      <c r="K10" s="102"/>
      <c r="L10" s="98" t="s">
        <v>41</v>
      </c>
      <c r="M10" s="125">
        <v>4.7500000000000001E-2</v>
      </c>
      <c r="N10" s="125">
        <v>0.06</v>
      </c>
      <c r="O10" s="102"/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1</v>
      </c>
      <c r="W10" s="101" t="s">
        <v>288</v>
      </c>
      <c r="X10" s="253"/>
    </row>
    <row r="11" spans="2:24" x14ac:dyDescent="0.2">
      <c r="B11" s="95">
        <v>5</v>
      </c>
      <c r="C11" s="96" t="s">
        <v>182</v>
      </c>
      <c r="D11" s="95" t="s">
        <v>87</v>
      </c>
      <c r="E11" s="126">
        <v>1</v>
      </c>
      <c r="F11" s="97">
        <v>38202</v>
      </c>
      <c r="G11" s="98" t="s">
        <v>234</v>
      </c>
      <c r="H11" s="95">
        <v>604</v>
      </c>
      <c r="I11" s="145">
        <v>202500000</v>
      </c>
      <c r="J11" s="99">
        <v>44196</v>
      </c>
      <c r="K11" s="102"/>
      <c r="L11" s="98" t="s">
        <v>41</v>
      </c>
      <c r="M11" s="125">
        <v>4.5499999999999999E-2</v>
      </c>
      <c r="N11" s="125">
        <v>5.62E-2</v>
      </c>
      <c r="O11" s="102"/>
      <c r="P11" s="100">
        <v>0</v>
      </c>
      <c r="Q11" s="100">
        <v>0</v>
      </c>
      <c r="R11" s="100">
        <v>0</v>
      </c>
      <c r="S11" s="100">
        <v>0.22700000000000001</v>
      </c>
      <c r="T11" s="100">
        <v>0</v>
      </c>
      <c r="U11" s="100">
        <v>0</v>
      </c>
      <c r="V11" s="100">
        <v>0.77300000000000002</v>
      </c>
      <c r="W11" s="101" t="s">
        <v>207</v>
      </c>
      <c r="X11" s="253"/>
    </row>
    <row r="12" spans="2:24" x14ac:dyDescent="0.2">
      <c r="B12" s="39">
        <v>6</v>
      </c>
      <c r="C12" s="96" t="s">
        <v>94</v>
      </c>
      <c r="D12" s="95" t="s">
        <v>168</v>
      </c>
      <c r="E12" s="126">
        <v>1</v>
      </c>
      <c r="F12" s="97">
        <v>42552</v>
      </c>
      <c r="G12" s="98" t="s">
        <v>169</v>
      </c>
      <c r="H12" s="95">
        <v>301</v>
      </c>
      <c r="I12" s="145">
        <v>74300000</v>
      </c>
      <c r="J12" s="99">
        <v>44561</v>
      </c>
      <c r="K12" s="103"/>
      <c r="L12" s="98" t="s">
        <v>135</v>
      </c>
      <c r="M12" s="125">
        <v>0.04</v>
      </c>
      <c r="N12" s="125">
        <v>5.3800000000000001E-2</v>
      </c>
      <c r="O12" s="104"/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1</v>
      </c>
      <c r="W12" s="101" t="s">
        <v>289</v>
      </c>
      <c r="X12" s="253"/>
    </row>
    <row r="13" spans="2:24" x14ac:dyDescent="0.2">
      <c r="B13" s="95">
        <v>7</v>
      </c>
      <c r="C13" s="96" t="s">
        <v>206</v>
      </c>
      <c r="D13" s="95" t="s">
        <v>93</v>
      </c>
      <c r="E13" s="126">
        <v>1</v>
      </c>
      <c r="F13" s="97">
        <v>42019</v>
      </c>
      <c r="G13" s="98" t="s">
        <v>167</v>
      </c>
      <c r="H13" s="95">
        <v>183</v>
      </c>
      <c r="I13" s="145">
        <v>44900000</v>
      </c>
      <c r="J13" s="99">
        <v>44196</v>
      </c>
      <c r="K13" s="103"/>
      <c r="L13" s="98" t="s">
        <v>41</v>
      </c>
      <c r="M13" s="125">
        <v>4.8750000000000002E-2</v>
      </c>
      <c r="N13" s="125">
        <v>5.6250000000000001E-2</v>
      </c>
      <c r="O13" s="104"/>
      <c r="P13" s="100">
        <v>0</v>
      </c>
      <c r="Q13" s="100">
        <v>0</v>
      </c>
      <c r="R13" s="100">
        <v>0</v>
      </c>
      <c r="S13" s="100">
        <v>0.16400000000000001</v>
      </c>
      <c r="T13" s="100">
        <v>0.33100000000000002</v>
      </c>
      <c r="U13" s="100">
        <v>0</v>
      </c>
      <c r="V13" s="100">
        <v>0.505</v>
      </c>
      <c r="W13" s="101" t="s">
        <v>290</v>
      </c>
      <c r="X13" s="253"/>
    </row>
    <row r="14" spans="2:24" x14ac:dyDescent="0.2">
      <c r="B14" s="95">
        <v>8</v>
      </c>
      <c r="C14" s="96" t="s">
        <v>88</v>
      </c>
      <c r="D14" s="95" t="s">
        <v>89</v>
      </c>
      <c r="E14" s="126">
        <v>1</v>
      </c>
      <c r="F14" s="97">
        <v>37582</v>
      </c>
      <c r="G14" s="98" t="s">
        <v>164</v>
      </c>
      <c r="H14" s="95">
        <v>275</v>
      </c>
      <c r="I14" s="145">
        <v>62000000</v>
      </c>
      <c r="J14" s="105">
        <v>44196</v>
      </c>
      <c r="K14" s="103"/>
      <c r="L14" s="98" t="s">
        <v>41</v>
      </c>
      <c r="M14" s="125">
        <v>4.6249999999999999E-2</v>
      </c>
      <c r="N14" s="125">
        <v>5.8749999999999997E-2</v>
      </c>
      <c r="O14" s="104"/>
      <c r="P14" s="100">
        <v>0</v>
      </c>
      <c r="Q14" s="100">
        <v>0</v>
      </c>
      <c r="R14" s="100">
        <v>0</v>
      </c>
      <c r="S14" s="100">
        <v>0.20399999999999999</v>
      </c>
      <c r="T14" s="100">
        <v>0.253</v>
      </c>
      <c r="U14" s="100">
        <v>0</v>
      </c>
      <c r="V14" s="100">
        <v>0.54300000000000004</v>
      </c>
      <c r="W14" s="101" t="s">
        <v>291</v>
      </c>
      <c r="X14" s="253"/>
    </row>
    <row r="15" spans="2:24" x14ac:dyDescent="0.2">
      <c r="B15" s="39">
        <v>9</v>
      </c>
      <c r="C15" s="96" t="s">
        <v>90</v>
      </c>
      <c r="D15" s="95" t="s">
        <v>89</v>
      </c>
      <c r="E15" s="126">
        <v>1</v>
      </c>
      <c r="F15" s="97">
        <v>42019</v>
      </c>
      <c r="G15" s="98" t="s">
        <v>165</v>
      </c>
      <c r="H15" s="95">
        <v>35</v>
      </c>
      <c r="I15" s="145">
        <v>34500000</v>
      </c>
      <c r="J15" s="99">
        <v>44377</v>
      </c>
      <c r="K15" s="103"/>
      <c r="L15" s="98" t="s">
        <v>41</v>
      </c>
      <c r="M15" s="125">
        <v>4.4999999999999998E-2</v>
      </c>
      <c r="N15" s="125">
        <v>5.7499999999999996E-2</v>
      </c>
      <c r="O15" s="104"/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100">
        <v>1</v>
      </c>
      <c r="W15" s="101" t="s">
        <v>292</v>
      </c>
      <c r="X15" s="253"/>
    </row>
    <row r="16" spans="2:24" x14ac:dyDescent="0.2">
      <c r="B16" s="95">
        <v>10</v>
      </c>
      <c r="C16" s="96" t="s">
        <v>85</v>
      </c>
      <c r="D16" s="95" t="s">
        <v>86</v>
      </c>
      <c r="E16" s="126">
        <v>1</v>
      </c>
      <c r="F16" s="97">
        <v>42019</v>
      </c>
      <c r="G16" s="98" t="s">
        <v>214</v>
      </c>
      <c r="H16" s="95">
        <v>625</v>
      </c>
      <c r="I16" s="145">
        <v>246000000</v>
      </c>
      <c r="J16" s="99">
        <v>44561</v>
      </c>
      <c r="K16" s="103"/>
      <c r="L16" s="98" t="s">
        <v>213</v>
      </c>
      <c r="M16" s="125">
        <v>4.8500000000000001E-2</v>
      </c>
      <c r="N16" s="125">
        <v>0.06</v>
      </c>
      <c r="O16" s="104"/>
      <c r="P16" s="100">
        <v>2E-3</v>
      </c>
      <c r="Q16" s="100">
        <v>6.0999999999999999E-2</v>
      </c>
      <c r="R16" s="100">
        <v>5.7000000000000002E-2</v>
      </c>
      <c r="S16" s="100">
        <v>0.15</v>
      </c>
      <c r="T16" s="100">
        <v>3.9E-2</v>
      </c>
      <c r="U16" s="100">
        <v>0.123</v>
      </c>
      <c r="V16" s="100">
        <v>0.56799999999999995</v>
      </c>
      <c r="W16" s="101" t="s">
        <v>293</v>
      </c>
      <c r="X16" s="253"/>
    </row>
    <row r="17" spans="1:25" ht="15" x14ac:dyDescent="0.25">
      <c r="B17" s="95"/>
      <c r="C17" s="96"/>
      <c r="D17" s="95"/>
      <c r="E17" s="98"/>
      <c r="F17" s="71"/>
      <c r="G17" s="106"/>
      <c r="H17" s="98"/>
      <c r="I17" s="146"/>
      <c r="J17" s="98"/>
      <c r="K17" s="98"/>
      <c r="L17" s="95"/>
      <c r="M17" s="95"/>
      <c r="N17" s="95"/>
      <c r="O17" s="95"/>
      <c r="P17" s="98"/>
      <c r="Q17" s="98"/>
      <c r="R17" s="98"/>
      <c r="S17" s="98"/>
      <c r="T17" s="98"/>
      <c r="U17" s="98"/>
      <c r="V17" s="98"/>
      <c r="W17" s="101"/>
      <c r="X17"/>
      <c r="Y17"/>
    </row>
    <row r="18" spans="1:25" ht="15.75" thickBot="1" x14ac:dyDescent="0.3">
      <c r="B18" s="39"/>
      <c r="C18" s="108" t="s">
        <v>95</v>
      </c>
      <c r="D18" s="109"/>
      <c r="E18" s="109"/>
      <c r="F18" s="109"/>
      <c r="G18" s="162" t="s">
        <v>236</v>
      </c>
      <c r="H18" s="147">
        <v>3611</v>
      </c>
      <c r="I18" s="164">
        <v>1137000000</v>
      </c>
      <c r="J18" s="109"/>
      <c r="K18" s="111"/>
      <c r="L18" s="109"/>
      <c r="M18" s="112"/>
      <c r="N18" s="112"/>
      <c r="O18" s="110"/>
      <c r="P18" s="113"/>
      <c r="Q18" s="114"/>
      <c r="R18" s="113"/>
      <c r="S18" s="113"/>
      <c r="T18" s="113"/>
      <c r="U18" s="113"/>
      <c r="V18" s="113"/>
      <c r="W18" s="115"/>
      <c r="X18"/>
      <c r="Y18"/>
    </row>
    <row r="19" spans="1:25" ht="15" x14ac:dyDescent="0.25">
      <c r="B19" s="39">
        <v>11</v>
      </c>
      <c r="C19" s="116" t="s">
        <v>237</v>
      </c>
      <c r="D19" s="223" t="s">
        <v>239</v>
      </c>
      <c r="E19" s="126">
        <v>1</v>
      </c>
      <c r="F19" s="284" t="s">
        <v>284</v>
      </c>
      <c r="G19" s="224"/>
      <c r="H19" s="224"/>
      <c r="I19" s="145">
        <v>216700000</v>
      </c>
      <c r="J19" s="146"/>
      <c r="K19" s="104"/>
      <c r="L19" s="104"/>
      <c r="M19" s="104"/>
      <c r="N19" s="226"/>
      <c r="O19" s="226"/>
      <c r="P19" s="261"/>
      <c r="Q19" s="261"/>
      <c r="R19" s="261"/>
      <c r="S19" s="261"/>
      <c r="T19" s="261"/>
      <c r="U19" s="261"/>
      <c r="V19" s="261"/>
      <c r="W19" s="227"/>
      <c r="X19"/>
      <c r="Y19"/>
    </row>
    <row r="20" spans="1:25" ht="15" x14ac:dyDescent="0.25">
      <c r="B20" s="39">
        <v>12</v>
      </c>
      <c r="C20" s="228" t="s">
        <v>238</v>
      </c>
      <c r="D20" s="223" t="s">
        <v>240</v>
      </c>
      <c r="E20" s="126">
        <v>1</v>
      </c>
      <c r="F20" s="284" t="s">
        <v>285</v>
      </c>
      <c r="G20" s="224"/>
      <c r="H20" s="224"/>
      <c r="I20" s="145">
        <v>169400000</v>
      </c>
      <c r="J20" s="146"/>
      <c r="K20" s="104"/>
      <c r="L20" s="104"/>
      <c r="M20" s="104"/>
      <c r="N20" s="226"/>
      <c r="O20" s="226"/>
      <c r="P20" s="157"/>
      <c r="Q20" s="157"/>
      <c r="R20" s="157"/>
      <c r="S20" s="157"/>
      <c r="T20" s="157"/>
      <c r="U20" s="157"/>
      <c r="V20" s="157"/>
      <c r="W20" s="101"/>
      <c r="X20"/>
      <c r="Y20"/>
    </row>
    <row r="21" spans="1:25" ht="15" x14ac:dyDescent="0.25">
      <c r="B21" s="39"/>
      <c r="C21" s="116"/>
      <c r="D21" s="117"/>
      <c r="E21" s="117"/>
      <c r="F21" s="230"/>
      <c r="G21" s="119"/>
      <c r="H21" s="119"/>
      <c r="I21" s="231"/>
      <c r="J21" s="146"/>
      <c r="K21" s="104"/>
      <c r="L21" s="104"/>
      <c r="M21" s="104"/>
      <c r="N21" s="103"/>
      <c r="O21" s="103"/>
      <c r="P21" s="103"/>
      <c r="Q21" s="103"/>
      <c r="R21" s="103"/>
      <c r="S21" s="103"/>
      <c r="T21" s="103"/>
      <c r="U21" s="103"/>
      <c r="V21" s="103"/>
      <c r="W21" s="118"/>
      <c r="X21"/>
      <c r="Y21"/>
    </row>
    <row r="22" spans="1:25" ht="15.75" thickBot="1" x14ac:dyDescent="0.3">
      <c r="B22" s="39"/>
      <c r="C22" s="108" t="s">
        <v>232</v>
      </c>
      <c r="D22" s="232"/>
      <c r="E22" s="232"/>
      <c r="F22" s="134"/>
      <c r="G22" s="233"/>
      <c r="H22" s="233"/>
      <c r="I22" s="164">
        <v>386100000</v>
      </c>
      <c r="J22" s="218"/>
      <c r="K22" s="235"/>
      <c r="L22" s="232"/>
      <c r="M22" s="236"/>
      <c r="N22" s="235"/>
      <c r="O22" s="235"/>
      <c r="P22" s="235"/>
      <c r="Q22" s="235"/>
      <c r="R22" s="235"/>
      <c r="S22" s="235"/>
      <c r="T22" s="235"/>
      <c r="U22" s="235"/>
      <c r="V22" s="235"/>
      <c r="W22" s="237"/>
      <c r="X22"/>
      <c r="Y22"/>
    </row>
    <row r="23" spans="1:25" ht="15.75" thickBot="1" x14ac:dyDescent="0.3">
      <c r="B23" s="39"/>
      <c r="C23" s="108" t="s">
        <v>233</v>
      </c>
      <c r="D23" s="232"/>
      <c r="E23" s="232"/>
      <c r="F23" s="134"/>
      <c r="G23" s="163" t="s">
        <v>236</v>
      </c>
      <c r="H23" s="150">
        <v>3611</v>
      </c>
      <c r="I23" s="164">
        <v>1523100000</v>
      </c>
      <c r="J23" s="183"/>
      <c r="K23" s="235"/>
      <c r="L23" s="183"/>
      <c r="M23" s="236"/>
      <c r="N23" s="235"/>
      <c r="O23" s="235"/>
      <c r="P23" s="235"/>
      <c r="Q23" s="235"/>
      <c r="R23" s="235"/>
      <c r="S23" s="235"/>
      <c r="T23" s="235"/>
      <c r="U23" s="235"/>
      <c r="V23" s="235"/>
      <c r="W23" s="237"/>
      <c r="X23"/>
    </row>
    <row r="24" spans="1:25" ht="15" x14ac:dyDescent="0.25">
      <c r="B24" s="39">
        <v>13</v>
      </c>
      <c r="C24" s="279" t="s">
        <v>282</v>
      </c>
      <c r="D24" s="117" t="s">
        <v>283</v>
      </c>
      <c r="E24" s="117" t="s">
        <v>286</v>
      </c>
      <c r="F24" s="207">
        <v>44505</v>
      </c>
      <c r="G24" s="280"/>
      <c r="H24" s="281"/>
      <c r="I24" s="285">
        <v>54600000</v>
      </c>
      <c r="J24" s="283"/>
      <c r="K24" s="103"/>
      <c r="L24" s="283"/>
      <c r="M24" s="104"/>
      <c r="N24" s="103"/>
      <c r="O24" s="103"/>
      <c r="P24" s="103"/>
      <c r="Q24" s="103"/>
      <c r="R24" s="103"/>
      <c r="S24" s="103"/>
      <c r="T24" s="103"/>
      <c r="U24" s="103"/>
      <c r="V24" s="103"/>
      <c r="W24" s="118"/>
      <c r="X24"/>
    </row>
    <row r="25" spans="1:25" ht="15" x14ac:dyDescent="0.25">
      <c r="B25" s="39"/>
      <c r="C25" s="279"/>
      <c r="D25" s="117"/>
      <c r="E25" s="117"/>
      <c r="F25" s="98"/>
      <c r="G25" s="280"/>
      <c r="H25" s="281"/>
      <c r="I25" s="282"/>
      <c r="J25" s="283"/>
      <c r="K25" s="103"/>
      <c r="L25" s="283"/>
      <c r="M25" s="104"/>
      <c r="N25" s="103"/>
      <c r="O25" s="103"/>
      <c r="P25" s="103"/>
      <c r="Q25" s="103"/>
      <c r="R25" s="103"/>
      <c r="S25" s="103"/>
      <c r="T25" s="103"/>
      <c r="U25" s="103"/>
      <c r="V25" s="103"/>
      <c r="W25" s="118"/>
      <c r="X25"/>
    </row>
    <row r="26" spans="1:25" ht="13.5" thickBot="1" x14ac:dyDescent="0.25">
      <c r="A26" s="44"/>
      <c r="B26" s="39"/>
      <c r="C26" s="243" t="s">
        <v>78</v>
      </c>
      <c r="D26" s="117"/>
      <c r="E26" s="117"/>
      <c r="F26" s="71"/>
      <c r="G26" s="72"/>
      <c r="H26" s="149"/>
      <c r="I26" s="164">
        <v>54600000</v>
      </c>
      <c r="J26" s="73"/>
      <c r="K26" s="73"/>
      <c r="L26" s="74"/>
      <c r="M26" s="103"/>
      <c r="N26" s="103"/>
      <c r="O26" s="104"/>
      <c r="P26" s="103"/>
      <c r="Q26" s="103"/>
      <c r="R26" s="103"/>
      <c r="S26" s="103"/>
      <c r="T26" s="103"/>
      <c r="U26" s="103"/>
      <c r="V26" s="103"/>
      <c r="W26" s="118"/>
    </row>
    <row r="27" spans="1:25" ht="13.5" thickBot="1" x14ac:dyDescent="0.25">
      <c r="B27" s="39"/>
      <c r="C27" s="120" t="s">
        <v>96</v>
      </c>
      <c r="D27" s="121"/>
      <c r="E27" s="122"/>
      <c r="F27" s="122"/>
      <c r="G27" s="163" t="s">
        <v>236</v>
      </c>
      <c r="H27" s="150">
        <v>3611</v>
      </c>
      <c r="I27" s="165">
        <v>1577700000</v>
      </c>
      <c r="J27" s="260"/>
      <c r="K27" s="75"/>
      <c r="L27" s="75"/>
      <c r="M27" s="121"/>
      <c r="N27" s="123"/>
      <c r="O27" s="123"/>
      <c r="P27" s="123"/>
      <c r="Q27" s="123"/>
      <c r="R27" s="123"/>
      <c r="S27" s="123"/>
      <c r="T27" s="123"/>
      <c r="U27" s="123"/>
      <c r="V27" s="123"/>
      <c r="W27" s="124"/>
    </row>
    <row r="28" spans="1:25" x14ac:dyDescent="0.2">
      <c r="B28" s="39"/>
      <c r="C28" s="45"/>
      <c r="D28" s="45"/>
      <c r="E28" s="46"/>
      <c r="F28" s="35"/>
      <c r="G28" s="47"/>
      <c r="H28" s="48"/>
      <c r="I28" s="49"/>
      <c r="J28" s="50"/>
      <c r="K28" s="50"/>
      <c r="L28" s="51"/>
      <c r="M28" s="45"/>
      <c r="N28" s="52"/>
      <c r="O28" s="52"/>
      <c r="P28" s="52"/>
      <c r="Q28" s="46"/>
      <c r="R28" s="46"/>
      <c r="S28" s="46"/>
      <c r="T28" s="46"/>
      <c r="U28" s="46"/>
      <c r="V28" s="46"/>
      <c r="W28" s="46"/>
    </row>
    <row r="29" spans="1:25" x14ac:dyDescent="0.2">
      <c r="C29" s="187" t="s">
        <v>280</v>
      </c>
    </row>
    <row r="30" spans="1:25" x14ac:dyDescent="0.2">
      <c r="G30" s="181"/>
    </row>
    <row r="33" spans="10:10" x14ac:dyDescent="0.2">
      <c r="J33" s="250"/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B91A-FBE0-4B55-BCE1-4234AD91C681}">
  <dimension ref="B1:N34"/>
  <sheetViews>
    <sheetView showGridLines="0" zoomScale="70" zoomScaleNormal="70" workbookViewId="0">
      <selection activeCell="I25" sqref="I25"/>
    </sheetView>
  </sheetViews>
  <sheetFormatPr defaultColWidth="9.28515625" defaultRowHeight="12.75" x14ac:dyDescent="0.2"/>
  <cols>
    <col min="1" max="1" width="3.140625" style="33" customWidth="1"/>
    <col min="2" max="2" width="3.42578125" style="33" customWidth="1"/>
    <col min="3" max="3" width="62.7109375" style="33" customWidth="1"/>
    <col min="4" max="4" width="22.42578125" style="33" customWidth="1"/>
    <col min="5" max="5" width="26.85546875" style="33" customWidth="1"/>
    <col min="6" max="6" width="24.85546875" style="33" customWidth="1"/>
    <col min="7" max="7" width="13.28515625" style="33" customWidth="1"/>
    <col min="8" max="8" width="16.7109375" style="33" bestFit="1" customWidth="1"/>
    <col min="9" max="9" width="11.85546875" style="33" bestFit="1" customWidth="1"/>
    <col min="10" max="10" width="11.5703125" style="33" customWidth="1"/>
    <col min="11" max="11" width="14.28515625" style="33" customWidth="1"/>
    <col min="12" max="13" width="9.28515625" style="33"/>
    <col min="14" max="14" width="14.140625" style="33" bestFit="1" customWidth="1"/>
    <col min="15" max="15" width="16.7109375" style="33" bestFit="1" customWidth="1"/>
    <col min="16" max="16" width="14.85546875" style="33" bestFit="1" customWidth="1"/>
    <col min="17" max="16384" width="9.28515625" style="33"/>
  </cols>
  <sheetData>
    <row r="1" spans="2:14" x14ac:dyDescent="0.2">
      <c r="B1" s="95"/>
      <c r="C1" s="95"/>
      <c r="D1" s="95"/>
      <c r="E1" s="117"/>
      <c r="F1" s="98"/>
      <c r="G1" s="98"/>
      <c r="H1" s="98"/>
      <c r="I1" s="98"/>
      <c r="J1" s="95"/>
      <c r="K1" s="98"/>
      <c r="L1" s="98"/>
    </row>
    <row r="2" spans="2:14" x14ac:dyDescent="0.2">
      <c r="B2" s="95"/>
      <c r="C2" s="187" t="s">
        <v>241</v>
      </c>
      <c r="D2" s="170">
        <v>44561</v>
      </c>
      <c r="E2" s="117"/>
      <c r="F2" s="98"/>
      <c r="G2" s="98"/>
      <c r="H2" s="98"/>
      <c r="I2" s="98"/>
      <c r="J2" s="95"/>
      <c r="K2" s="98"/>
      <c r="L2" s="98"/>
    </row>
    <row r="3" spans="2:14" x14ac:dyDescent="0.2">
      <c r="B3" s="95"/>
      <c r="C3" s="95"/>
      <c r="D3" s="95"/>
      <c r="E3" s="117"/>
      <c r="F3" s="98"/>
      <c r="G3" s="98"/>
      <c r="H3" s="184"/>
      <c r="I3" s="98"/>
      <c r="J3" s="95"/>
      <c r="K3" s="98"/>
      <c r="L3" s="98"/>
    </row>
    <row r="4" spans="2:14" x14ac:dyDescent="0.2">
      <c r="B4" s="185"/>
      <c r="C4" s="185"/>
      <c r="D4" s="185"/>
      <c r="E4" s="185"/>
      <c r="F4" s="185"/>
      <c r="G4" s="185"/>
      <c r="H4" s="186"/>
      <c r="I4" s="185"/>
      <c r="J4" s="185"/>
      <c r="K4" s="185"/>
      <c r="L4" s="185"/>
    </row>
    <row r="5" spans="2:14" ht="51" x14ac:dyDescent="0.2">
      <c r="B5" s="187"/>
      <c r="C5" s="188" t="s">
        <v>22</v>
      </c>
      <c r="D5" s="189" t="s">
        <v>23</v>
      </c>
      <c r="E5" s="191" t="s">
        <v>25</v>
      </c>
      <c r="F5" s="192" t="s">
        <v>26</v>
      </c>
      <c r="G5" s="191" t="s">
        <v>242</v>
      </c>
      <c r="H5" s="192" t="s">
        <v>29</v>
      </c>
      <c r="I5" s="192" t="s">
        <v>30</v>
      </c>
      <c r="J5" s="191" t="s">
        <v>31</v>
      </c>
      <c r="K5" s="192" t="s">
        <v>32</v>
      </c>
      <c r="L5" s="268" t="s">
        <v>33</v>
      </c>
    </row>
    <row r="6" spans="2:14" x14ac:dyDescent="0.2">
      <c r="B6" s="187"/>
      <c r="C6" s="194"/>
      <c r="D6" s="187"/>
      <c r="E6" s="196"/>
      <c r="F6" s="197"/>
      <c r="G6" s="196"/>
      <c r="H6" s="197"/>
      <c r="I6" s="197"/>
      <c r="J6" s="196"/>
      <c r="K6" s="197"/>
      <c r="L6" s="269"/>
    </row>
    <row r="7" spans="2:14" x14ac:dyDescent="0.2">
      <c r="B7" s="202">
        <v>1</v>
      </c>
      <c r="C7" s="96" t="s">
        <v>244</v>
      </c>
      <c r="D7" s="117" t="s">
        <v>253</v>
      </c>
      <c r="E7" s="102" t="s">
        <v>245</v>
      </c>
      <c r="F7" s="97">
        <v>43617</v>
      </c>
      <c r="G7" s="95">
        <v>315</v>
      </c>
      <c r="H7" s="146">
        <v>220300000</v>
      </c>
      <c r="I7" s="99">
        <v>44561</v>
      </c>
      <c r="J7" s="98" t="s">
        <v>246</v>
      </c>
      <c r="K7" s="125">
        <v>0.04</v>
      </c>
      <c r="L7" s="270">
        <v>6.25E-2</v>
      </c>
      <c r="M7" s="256"/>
      <c r="N7" s="249"/>
    </row>
    <row r="8" spans="2:14" x14ac:dyDescent="0.2">
      <c r="B8" s="39"/>
      <c r="C8" s="96"/>
      <c r="D8" s="95"/>
      <c r="E8" s="127"/>
      <c r="F8" s="95"/>
      <c r="G8" s="95"/>
      <c r="H8" s="107"/>
      <c r="I8" s="105"/>
      <c r="J8" s="98"/>
      <c r="K8" s="133"/>
      <c r="L8" s="271"/>
      <c r="M8" s="253"/>
    </row>
    <row r="9" spans="2:14" ht="13.5" thickBot="1" x14ac:dyDescent="0.25">
      <c r="B9" s="39"/>
      <c r="C9" s="215" t="s">
        <v>243</v>
      </c>
      <c r="D9" s="183"/>
      <c r="E9" s="183"/>
      <c r="F9" s="216"/>
      <c r="G9" s="217">
        <v>315</v>
      </c>
      <c r="H9" s="218">
        <v>220300000</v>
      </c>
      <c r="I9" s="219"/>
      <c r="J9" s="183"/>
      <c r="K9" s="112"/>
      <c r="L9" s="272"/>
      <c r="M9" s="253"/>
    </row>
    <row r="10" spans="2:14" x14ac:dyDescent="0.2">
      <c r="B10" s="39">
        <v>2</v>
      </c>
      <c r="C10" s="116" t="s">
        <v>247</v>
      </c>
      <c r="D10" s="263" t="s">
        <v>59</v>
      </c>
      <c r="E10" s="127">
        <v>1</v>
      </c>
      <c r="F10" s="273" t="s">
        <v>254</v>
      </c>
      <c r="G10" s="265"/>
      <c r="H10" s="146">
        <v>32000000</v>
      </c>
      <c r="I10" s="104"/>
      <c r="J10" s="104"/>
      <c r="K10" s="104"/>
      <c r="L10" s="227"/>
      <c r="M10" s="253"/>
    </row>
    <row r="11" spans="2:14" x14ac:dyDescent="0.2">
      <c r="B11" s="39">
        <v>3</v>
      </c>
      <c r="C11" s="116" t="s">
        <v>281</v>
      </c>
      <c r="D11" s="263" t="s">
        <v>59</v>
      </c>
      <c r="E11" s="127">
        <v>1</v>
      </c>
      <c r="F11" s="273">
        <v>44409</v>
      </c>
      <c r="G11" s="265"/>
      <c r="H11" s="146">
        <v>76400000</v>
      </c>
      <c r="I11" s="104"/>
      <c r="J11" s="104"/>
      <c r="K11" s="104"/>
      <c r="L11" s="227"/>
      <c r="M11" s="253"/>
    </row>
    <row r="12" spans="2:14" x14ac:dyDescent="0.2">
      <c r="B12" s="39">
        <v>4</v>
      </c>
      <c r="C12" s="228" t="s">
        <v>248</v>
      </c>
      <c r="D12" s="263" t="s">
        <v>59</v>
      </c>
      <c r="E12" s="127">
        <v>1</v>
      </c>
      <c r="F12" s="264">
        <v>44287</v>
      </c>
      <c r="G12" s="265"/>
      <c r="H12" s="146">
        <v>152100000</v>
      </c>
      <c r="I12" s="104"/>
      <c r="J12" s="104"/>
      <c r="K12" s="104"/>
      <c r="L12" s="227"/>
      <c r="M12" s="253"/>
    </row>
    <row r="13" spans="2:14" x14ac:dyDescent="0.2">
      <c r="B13" s="39">
        <v>5</v>
      </c>
      <c r="C13" s="116" t="s">
        <v>249</v>
      </c>
      <c r="D13" s="117" t="s">
        <v>68</v>
      </c>
      <c r="E13" s="127">
        <v>1</v>
      </c>
      <c r="F13" s="274" t="s">
        <v>256</v>
      </c>
      <c r="G13" s="231"/>
      <c r="H13" s="146">
        <v>29700000</v>
      </c>
      <c r="I13" s="104"/>
      <c r="J13" s="104"/>
      <c r="K13" s="104"/>
      <c r="L13" s="118"/>
      <c r="M13" s="253"/>
    </row>
    <row r="14" spans="2:14" x14ac:dyDescent="0.2">
      <c r="B14" s="39"/>
      <c r="C14" s="116"/>
      <c r="D14" s="117"/>
      <c r="E14" s="230"/>
      <c r="F14" s="119"/>
      <c r="G14" s="231"/>
      <c r="H14" s="146"/>
      <c r="I14" s="104"/>
      <c r="J14" s="104"/>
      <c r="K14" s="104"/>
      <c r="L14" s="118"/>
      <c r="M14" s="253"/>
    </row>
    <row r="15" spans="2:14" ht="13.5" thickBot="1" x14ac:dyDescent="0.25">
      <c r="B15" s="39"/>
      <c r="C15" s="108" t="s">
        <v>250</v>
      </c>
      <c r="D15" s="232"/>
      <c r="E15" s="134"/>
      <c r="F15" s="233"/>
      <c r="G15" s="234"/>
      <c r="H15" s="218">
        <v>290200000</v>
      </c>
      <c r="I15" s="235"/>
      <c r="J15" s="232"/>
      <c r="K15" s="236"/>
      <c r="L15" s="237"/>
      <c r="M15" s="253"/>
    </row>
    <row r="16" spans="2:14" ht="13.5" thickBot="1" x14ac:dyDescent="0.25">
      <c r="B16" s="39"/>
      <c r="C16" s="108" t="s">
        <v>251</v>
      </c>
      <c r="D16" s="232"/>
      <c r="E16" s="134"/>
      <c r="F16" s="233"/>
      <c r="G16" s="217">
        <v>315</v>
      </c>
      <c r="H16" s="218">
        <v>510500000</v>
      </c>
      <c r="I16" s="235"/>
      <c r="J16" s="183"/>
      <c r="K16" s="236"/>
      <c r="L16" s="237"/>
    </row>
    <row r="17" spans="2:12" ht="15.75" thickBot="1" x14ac:dyDescent="0.3">
      <c r="B17" s="39"/>
      <c r="C17" s="266"/>
      <c r="D17" s="262"/>
      <c r="E17" s="262"/>
      <c r="F17" s="262"/>
      <c r="G17" s="262"/>
      <c r="H17" s="262"/>
      <c r="I17" s="262"/>
      <c r="J17" s="262"/>
      <c r="K17" s="262"/>
      <c r="L17" s="267"/>
    </row>
    <row r="18" spans="2:12" ht="13.5" thickBot="1" x14ac:dyDescent="0.25">
      <c r="B18" s="187"/>
      <c r="C18" s="120" t="s">
        <v>252</v>
      </c>
      <c r="D18" s="121"/>
      <c r="E18" s="122"/>
      <c r="F18" s="122"/>
      <c r="G18" s="276">
        <v>315</v>
      </c>
      <c r="H18" s="277">
        <v>510500000</v>
      </c>
      <c r="I18" s="165"/>
      <c r="J18" s="260"/>
      <c r="K18" s="75"/>
      <c r="L18" s="275"/>
    </row>
    <row r="19" spans="2:12" x14ac:dyDescent="0.2">
      <c r="B19" s="95"/>
      <c r="C19" s="95"/>
      <c r="D19" s="95"/>
      <c r="E19" s="98"/>
      <c r="F19" s="98"/>
      <c r="G19" s="231"/>
      <c r="H19" s="248"/>
      <c r="I19" s="98"/>
      <c r="J19" s="95"/>
      <c r="K19" s="98"/>
      <c r="L19" s="98"/>
    </row>
    <row r="20" spans="2:12" x14ac:dyDescent="0.2">
      <c r="B20" s="95"/>
      <c r="C20" s="187" t="s">
        <v>280</v>
      </c>
      <c r="D20" s="95"/>
      <c r="E20" s="117"/>
      <c r="F20" s="98"/>
      <c r="G20" s="98"/>
      <c r="H20" s="254"/>
      <c r="I20" s="98"/>
      <c r="J20" s="95"/>
      <c r="K20" s="98"/>
      <c r="L20" s="98"/>
    </row>
    <row r="21" spans="2:12" x14ac:dyDescent="0.2">
      <c r="B21" s="95"/>
      <c r="C21" s="95"/>
      <c r="D21" s="95"/>
      <c r="E21" s="117"/>
      <c r="F21" s="95"/>
      <c r="G21" s="95"/>
      <c r="H21" s="254"/>
      <c r="I21" s="254"/>
      <c r="J21" s="95"/>
      <c r="K21" s="95"/>
      <c r="L21" s="95"/>
    </row>
    <row r="22" spans="2:12" x14ac:dyDescent="0.2">
      <c r="C22" s="33" t="s">
        <v>255</v>
      </c>
      <c r="H22" s="254"/>
      <c r="I22" s="254"/>
    </row>
    <row r="23" spans="2:12" x14ac:dyDescent="0.2">
      <c r="H23" s="254"/>
      <c r="I23" s="254"/>
    </row>
    <row r="24" spans="2:12" x14ac:dyDescent="0.2">
      <c r="G24" s="255"/>
      <c r="H24" s="254"/>
      <c r="I24" s="254"/>
    </row>
    <row r="25" spans="2:12" x14ac:dyDescent="0.2">
      <c r="H25" s="254"/>
      <c r="I25" s="254"/>
    </row>
    <row r="26" spans="2:12" x14ac:dyDescent="0.2">
      <c r="H26" s="254"/>
      <c r="I26" s="254"/>
    </row>
    <row r="27" spans="2:12" x14ac:dyDescent="0.2">
      <c r="H27" s="254"/>
      <c r="I27" s="254"/>
    </row>
    <row r="28" spans="2:12" x14ac:dyDescent="0.2">
      <c r="H28" s="254"/>
      <c r="I28" s="254"/>
    </row>
    <row r="29" spans="2:12" x14ac:dyDescent="0.2">
      <c r="H29" s="254"/>
      <c r="I29" s="254"/>
    </row>
    <row r="30" spans="2:12" x14ac:dyDescent="0.2">
      <c r="H30" s="254"/>
      <c r="I30" s="254"/>
    </row>
    <row r="31" spans="2:12" x14ac:dyDescent="0.2">
      <c r="H31" s="254"/>
      <c r="I31" s="254"/>
    </row>
    <row r="32" spans="2:12" x14ac:dyDescent="0.2">
      <c r="H32" s="254"/>
      <c r="I32" s="254"/>
    </row>
    <row r="33" spans="8:9" x14ac:dyDescent="0.2">
      <c r="H33" s="254"/>
      <c r="I33" s="254"/>
    </row>
    <row r="34" spans="8:9" x14ac:dyDescent="0.2">
      <c r="H34" s="254"/>
      <c r="I34" s="254"/>
    </row>
  </sheetData>
  <pageMargins left="0.7" right="0.7" top="0.75" bottom="0.75" header="0.3" footer="0.3"/>
  <pageSetup paperSize="9" scale="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3D140FD149E4FA8FA97C7EB82B1F0" ma:contentTypeVersion="13" ma:contentTypeDescription="Create a new document." ma:contentTypeScope="" ma:versionID="1e6a34b03c0120cc424b5ed7245dd326">
  <xsd:schema xmlns:xsd="http://www.w3.org/2001/XMLSchema" xmlns:xs="http://www.w3.org/2001/XMLSchema" xmlns:p="http://schemas.microsoft.com/office/2006/metadata/properties" xmlns:ns2="feaf547c-e490-4454-a0a1-890512bf4754" xmlns:ns3="7d8af74a-0a20-4315-b868-3843c2cb206c" targetNamespace="http://schemas.microsoft.com/office/2006/metadata/properties" ma:root="true" ma:fieldsID="5fdd323504f25ba99502d5aa55781e23" ns2:_="" ns3:_="">
    <xsd:import namespace="feaf547c-e490-4454-a0a1-890512bf4754"/>
    <xsd:import namespace="7d8af74a-0a20-4315-b868-3843c2cb2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547c-e490-4454-a0a1-890512bf4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f74a-0a20-4315-b868-3843c2cb2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4ABEB4-96B6-4407-9D61-C0D44D9B2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787AB-38B7-4828-9AF5-BD27EF11EB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F5D9FE-A0F6-4A3A-9AD4-2C1096859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547c-e490-4454-a0a1-890512bf4754"/>
    <ds:schemaRef ds:uri="7d8af74a-0a20-4315-b868-3843c2cb2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IMPORTANT NOTICE</vt:lpstr>
      <vt:lpstr>INVESTMENT PORTFOLIO</vt:lpstr>
      <vt:lpstr>OFFICE PORTFOLIO</vt:lpstr>
      <vt:lpstr>INDUSTRIAL PORTFOLIO</vt:lpstr>
      <vt:lpstr>RETAIL PORTFOLIO</vt:lpstr>
      <vt:lpstr>OFFICE ASSETS</vt:lpstr>
      <vt:lpstr>RETAIL ASSETS</vt:lpstr>
      <vt:lpstr>INDUSTRIAL ASSETS</vt:lpstr>
      <vt:lpstr>BTR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Geordie Neville</cp:lastModifiedBy>
  <dcterms:created xsi:type="dcterms:W3CDTF">2017-02-10T00:43:09Z</dcterms:created>
  <dcterms:modified xsi:type="dcterms:W3CDTF">2022-02-10T00:10:47Z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0x0101006923D140FD149E4FA8FA97C7EB82B1F0</vt:lpwstr>
  </property>
</Properties>
</file>